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265" activeTab="0"/>
  </bookViews>
  <sheets>
    <sheet name="Estado de Flujos" sheetId="1" r:id="rId1"/>
  </sheets>
  <definedNames>
    <definedName name="_xlnm.Print_Area" localSheetId="0">'Estado de Flujos'!$A$1:$R$60</definedName>
  </definedNames>
  <calcPr fullCalcOnLoad="1"/>
</workbook>
</file>

<file path=xl/sharedStrings.xml><?xml version="1.0" encoding="utf-8"?>
<sst xmlns="http://schemas.openxmlformats.org/spreadsheetml/2006/main" count="114" uniqueCount="27">
  <si>
    <t xml:space="preserve"> - Expresados en Miles de Euros -</t>
  </si>
  <si>
    <t>Capital Social</t>
  </si>
  <si>
    <t>Ganancias Acumuladas</t>
  </si>
  <si>
    <t>Diferencia acumulada de Conversión</t>
  </si>
  <si>
    <t>Total Patrimonio</t>
  </si>
  <si>
    <t>I. Ganancias Brutas en el valor razonable:</t>
  </si>
  <si>
    <t>Terrenos y Construcciones</t>
  </si>
  <si>
    <t>Activos financieros disponibles para la venta</t>
  </si>
  <si>
    <t>II. Coberturas Brutas de flujos de efectivo</t>
  </si>
  <si>
    <t xml:space="preserve">III. Diferencias de conversión </t>
  </si>
  <si>
    <t>IV. Ingreso/Gasto bruto reconocido en el Patrimonio neto</t>
  </si>
  <si>
    <t>Efecto impositivo</t>
  </si>
  <si>
    <t>V. Ingreso/Gasto neto reconocido en el Patrimonio neto</t>
  </si>
  <si>
    <t>VI. Resultado del ejercicio</t>
  </si>
  <si>
    <t>VII. Plan de Acciones de empleados</t>
  </si>
  <si>
    <t>Traspaso de amortización</t>
  </si>
  <si>
    <t>Reservas Sdad. Dominante y Otras Reservas</t>
  </si>
  <si>
    <t>IX. Otros Movimientos de Patrimonio</t>
  </si>
  <si>
    <t>Socios Externos</t>
  </si>
  <si>
    <t>VIII. Distribución del Resultado de 2006</t>
  </si>
  <si>
    <t>B. Saldo al 31 de diciembre del 2007</t>
  </si>
  <si>
    <t>D. Saldo al 31 de diciembre del 2008</t>
  </si>
  <si>
    <t>A. Saldo al 1 de enero del 2007</t>
  </si>
  <si>
    <t>C. Saldo al 1 de enero del 2008</t>
  </si>
  <si>
    <t>VIII. Distribución del Resultado de 2007</t>
  </si>
  <si>
    <t>-</t>
  </si>
  <si>
    <t>Estado de Cambios en el Patrimonio Consolidado de Abengoa a 31/12/08 y 31/12/07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</si>
</sst>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#,##0;\(#,##0\)"/>
    <numFmt numFmtId="185" formatCode="#,##0.0;\(#,##0.0\)"/>
    <numFmt numFmtId="186" formatCode="#,##0;[Red]\-#,##0"/>
    <numFmt numFmtId="187" formatCode="0.0000"/>
    <numFmt numFmtId="188" formatCode="0.000"/>
    <numFmt numFmtId="189" formatCode="0.000000"/>
    <numFmt numFmtId="190" formatCode="0.00000"/>
    <numFmt numFmtId="191" formatCode="#,##0.000"/>
    <numFmt numFmtId="192" formatCode="#,##0.0000"/>
    <numFmt numFmtId="193" formatCode="#,##0.00000"/>
    <numFmt numFmtId="194" formatCode="#,##0.00;\(#,##0.00\)"/>
    <numFmt numFmtId="195" formatCode="#,##0.000;\(#,##0.000\)"/>
    <numFmt numFmtId="196" formatCode="#,##0.0000;\(#,##0.000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Frutiger-Bold"/>
      <family val="0"/>
    </font>
    <font>
      <u val="single"/>
      <sz val="10"/>
      <color indexed="12"/>
      <name val="Frutiger-Light"/>
      <family val="0"/>
    </font>
    <font>
      <u val="single"/>
      <sz val="10"/>
      <color indexed="36"/>
      <name val="Frutiger-Light"/>
      <family val="0"/>
    </font>
    <font>
      <sz val="10"/>
      <name val="Times New Roman"/>
      <family val="0"/>
    </font>
    <font>
      <sz val="8"/>
      <name val="Frutiger-Light"/>
      <family val="0"/>
    </font>
    <font>
      <sz val="14"/>
      <name val="Frutiger-Bold"/>
      <family val="0"/>
    </font>
    <font>
      <u val="single"/>
      <sz val="10"/>
      <name val="Frutiger-Bold"/>
      <family val="0"/>
    </font>
    <font>
      <sz val="10"/>
      <name val="Frutiger-Bold"/>
      <family val="0"/>
    </font>
    <font>
      <sz val="12"/>
      <name val="Frutiger-Bold"/>
      <family val="0"/>
    </font>
    <font>
      <sz val="8"/>
      <color indexed="9"/>
      <name val="Frutiger-Bold"/>
      <family val="0"/>
    </font>
    <font>
      <sz val="10"/>
      <color indexed="9"/>
      <name val="Frutiger-Bold"/>
      <family val="0"/>
    </font>
    <font>
      <sz val="10"/>
      <color indexed="53"/>
      <name val="Frutiger-Bold"/>
      <family val="0"/>
    </font>
    <font>
      <u val="single"/>
      <sz val="10"/>
      <color indexed="53"/>
      <name val="Frutiger-Bold"/>
      <family val="0"/>
    </font>
    <font>
      <sz val="8"/>
      <color indexed="53"/>
      <name val="Frutiger-Bold"/>
      <family val="0"/>
    </font>
    <font>
      <sz val="8"/>
      <color indexed="9"/>
      <name val="Frutiger-Light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2" borderId="0" applyNumberFormat="0" applyBorder="0" applyProtection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4" fontId="8" fillId="0" borderId="0" xfId="23" applyNumberFormat="1" applyFont="1" applyAlignment="1">
      <alignment vertical="center"/>
      <protection/>
    </xf>
    <xf numFmtId="184" fontId="11" fillId="0" borderId="0" xfId="23" applyNumberFormat="1" applyFont="1" applyAlignment="1">
      <alignment horizontal="centerContinuous" vertical="center"/>
      <protection/>
    </xf>
    <xf numFmtId="184" fontId="11" fillId="0" borderId="0" xfId="23" applyNumberFormat="1" applyFont="1" applyAlignment="1">
      <alignment vertical="center"/>
      <protection/>
    </xf>
    <xf numFmtId="184" fontId="8" fillId="0" borderId="0" xfId="23" applyNumberFormat="1" applyFont="1" applyAlignment="1">
      <alignment horizontal="centerContinuous" vertical="center"/>
      <protection/>
    </xf>
    <xf numFmtId="184" fontId="4" fillId="0" borderId="0" xfId="23" applyNumberFormat="1" applyFont="1" applyAlignment="1">
      <alignment vertical="center"/>
      <protection/>
    </xf>
    <xf numFmtId="184" fontId="4" fillId="3" borderId="0" xfId="23" applyNumberFormat="1" applyFont="1" applyFill="1" applyAlignment="1">
      <alignment vertical="center"/>
      <protection/>
    </xf>
    <xf numFmtId="184" fontId="4" fillId="4" borderId="0" xfId="23" applyNumberFormat="1" applyFont="1" applyFill="1" applyAlignment="1">
      <alignment vertical="center"/>
      <protection/>
    </xf>
    <xf numFmtId="185" fontId="4" fillId="4" borderId="0" xfId="23" applyNumberFormat="1" applyFont="1" applyFill="1" applyAlignment="1">
      <alignment vertical="center"/>
      <protection/>
    </xf>
    <xf numFmtId="0" fontId="11" fillId="0" borderId="0" xfId="23" applyFont="1">
      <alignment/>
      <protection/>
    </xf>
    <xf numFmtId="0" fontId="4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184" fontId="4" fillId="4" borderId="0" xfId="23" applyNumberFormat="1" applyFont="1" applyFill="1" applyBorder="1" applyAlignment="1">
      <alignment vertical="center"/>
      <protection/>
    </xf>
    <xf numFmtId="185" fontId="4" fillId="4" borderId="0" xfId="23" applyNumberFormat="1" applyFont="1" applyFill="1" applyBorder="1" applyAlignment="1">
      <alignment vertical="center"/>
      <protection/>
    </xf>
    <xf numFmtId="184" fontId="8" fillId="4" borderId="0" xfId="23" applyNumberFormat="1" applyFont="1" applyFill="1" applyBorder="1" applyAlignment="1">
      <alignment vertical="center"/>
      <protection/>
    </xf>
    <xf numFmtId="185" fontId="8" fillId="4" borderId="0" xfId="23" applyNumberFormat="1" applyFont="1" applyFill="1" applyBorder="1" applyAlignment="1">
      <alignment vertical="center"/>
      <protection/>
    </xf>
    <xf numFmtId="184" fontId="8" fillId="4" borderId="0" xfId="23" applyNumberFormat="1" applyFont="1" applyFill="1" applyAlignment="1">
      <alignment vertical="center"/>
      <protection/>
    </xf>
    <xf numFmtId="184" fontId="4" fillId="4" borderId="0" xfId="23" applyNumberFormat="1" applyFont="1" applyFill="1" applyAlignment="1">
      <alignment horizontal="left" vertical="center"/>
      <protection/>
    </xf>
    <xf numFmtId="184" fontId="4" fillId="4" borderId="0" xfId="23" applyNumberFormat="1" applyFont="1" applyFill="1" applyAlignment="1" quotePrefix="1">
      <alignment horizontal="left" vertical="center"/>
      <protection/>
    </xf>
    <xf numFmtId="184" fontId="4" fillId="4" borderId="0" xfId="23" applyNumberFormat="1" applyFont="1" applyFill="1" applyBorder="1" applyAlignment="1">
      <alignment horizontal="left" vertical="center"/>
      <protection/>
    </xf>
    <xf numFmtId="184" fontId="10" fillId="4" borderId="0" xfId="23" applyNumberFormat="1" applyFont="1" applyFill="1" applyAlignment="1">
      <alignment horizontal="centerContinuous" vertical="center"/>
      <protection/>
    </xf>
    <xf numFmtId="184" fontId="11" fillId="4" borderId="0" xfId="23" applyNumberFormat="1" applyFont="1" applyFill="1" applyAlignment="1">
      <alignment horizontal="centerContinuous" vertical="center"/>
      <protection/>
    </xf>
    <xf numFmtId="185" fontId="11" fillId="4" borderId="0" xfId="23" applyNumberFormat="1" applyFont="1" applyFill="1" applyAlignment="1">
      <alignment horizontal="centerContinuous" vertical="center"/>
      <protection/>
    </xf>
    <xf numFmtId="184" fontId="8" fillId="4" borderId="0" xfId="23" applyNumberFormat="1" applyFont="1" applyFill="1" applyAlignment="1">
      <alignment horizontal="centerContinuous" vertical="center"/>
      <protection/>
    </xf>
    <xf numFmtId="185" fontId="8" fillId="4" borderId="0" xfId="23" applyNumberFormat="1" applyFont="1" applyFill="1" applyAlignment="1">
      <alignment horizontal="centerContinuous" vertical="center"/>
      <protection/>
    </xf>
    <xf numFmtId="185" fontId="8" fillId="4" borderId="0" xfId="23" applyNumberFormat="1" applyFont="1" applyFill="1" applyAlignment="1">
      <alignment vertical="center"/>
      <protection/>
    </xf>
    <xf numFmtId="14" fontId="10" fillId="4" borderId="0" xfId="23" applyNumberFormat="1" applyFont="1" applyFill="1" applyBorder="1" applyAlignment="1">
      <alignment horizontal="right" vertical="center"/>
      <protection/>
    </xf>
    <xf numFmtId="184" fontId="9" fillId="4" borderId="0" xfId="23" applyNumberFormat="1" applyFont="1" applyFill="1" applyAlignment="1">
      <alignment vertical="center"/>
      <protection/>
    </xf>
    <xf numFmtId="184" fontId="12" fillId="4" borderId="0" xfId="23" applyNumberFormat="1" applyFont="1" applyFill="1" applyBorder="1" applyAlignment="1">
      <alignment vertical="center"/>
      <protection/>
    </xf>
    <xf numFmtId="185" fontId="11" fillId="4" borderId="0" xfId="23" applyNumberFormat="1" applyFont="1" applyFill="1" applyBorder="1" applyAlignment="1">
      <alignment vertical="center"/>
      <protection/>
    </xf>
    <xf numFmtId="0" fontId="8" fillId="4" borderId="0" xfId="0" applyFont="1" applyFill="1" applyBorder="1" applyAlignment="1" quotePrefix="1">
      <alignment vertical="top"/>
    </xf>
    <xf numFmtId="0" fontId="4" fillId="4" borderId="0" xfId="0" applyFont="1" applyFill="1" applyBorder="1" applyAlignment="1" quotePrefix="1">
      <alignment vertical="top"/>
    </xf>
    <xf numFmtId="184" fontId="14" fillId="5" borderId="0" xfId="23" applyNumberFormat="1" applyFont="1" applyFill="1" applyBorder="1" applyAlignment="1">
      <alignment vertical="center"/>
      <protection/>
    </xf>
    <xf numFmtId="184" fontId="14" fillId="6" borderId="0" xfId="23" applyNumberFormat="1" applyFont="1" applyFill="1" applyBorder="1" applyAlignment="1">
      <alignment vertical="center"/>
      <protection/>
    </xf>
    <xf numFmtId="185" fontId="14" fillId="6" borderId="0" xfId="23" applyNumberFormat="1" applyFont="1" applyFill="1" applyBorder="1" applyAlignment="1">
      <alignment vertical="center"/>
      <protection/>
    </xf>
    <xf numFmtId="14" fontId="14" fillId="6" borderId="0" xfId="23" applyNumberFormat="1" applyFont="1" applyFill="1" applyBorder="1" applyAlignment="1">
      <alignment horizontal="right" vertical="center"/>
      <protection/>
    </xf>
    <xf numFmtId="184" fontId="15" fillId="0" borderId="0" xfId="23" applyNumberFormat="1" applyFont="1" applyAlignment="1">
      <alignment vertical="center"/>
      <protection/>
    </xf>
    <xf numFmtId="14" fontId="16" fillId="4" borderId="0" xfId="23" applyNumberFormat="1" applyFont="1" applyFill="1" applyBorder="1" applyAlignment="1">
      <alignment horizontal="right" vertical="center"/>
      <protection/>
    </xf>
    <xf numFmtId="184" fontId="17" fillId="0" borderId="0" xfId="23" applyNumberFormat="1" applyFont="1" applyAlignment="1">
      <alignment vertical="center"/>
      <protection/>
    </xf>
    <xf numFmtId="14" fontId="16" fillId="4" borderId="0" xfId="23" applyNumberFormat="1" applyFont="1" applyFill="1" applyBorder="1" applyAlignment="1">
      <alignment horizontal="center" vertical="center" wrapText="1"/>
      <protection/>
    </xf>
    <xf numFmtId="184" fontId="14" fillId="6" borderId="0" xfId="23" applyNumberFormat="1" applyFont="1" applyFill="1" applyAlignment="1">
      <alignment vertical="center"/>
      <protection/>
    </xf>
    <xf numFmtId="0" fontId="17" fillId="4" borderId="0" xfId="0" applyFont="1" applyFill="1" applyBorder="1" applyAlignment="1">
      <alignment vertical="top"/>
    </xf>
    <xf numFmtId="184" fontId="17" fillId="4" borderId="0" xfId="23" applyNumberFormat="1" applyFont="1" applyFill="1" applyBorder="1" applyAlignment="1">
      <alignment vertical="center"/>
      <protection/>
    </xf>
    <xf numFmtId="185" fontId="17" fillId="4" borderId="0" xfId="23" applyNumberFormat="1" applyFont="1" applyFill="1" applyBorder="1" applyAlignment="1">
      <alignment vertical="center"/>
      <protection/>
    </xf>
    <xf numFmtId="184" fontId="13" fillId="5" borderId="0" xfId="23" applyNumberFormat="1" applyFont="1" applyFill="1" applyAlignment="1">
      <alignment vertical="center"/>
      <protection/>
    </xf>
    <xf numFmtId="184" fontId="13" fillId="0" borderId="0" xfId="23" applyNumberFormat="1" applyFont="1" applyAlignment="1">
      <alignment vertical="center"/>
      <protection/>
    </xf>
    <xf numFmtId="184" fontId="18" fillId="5" borderId="0" xfId="23" applyNumberFormat="1" applyFont="1" applyFill="1" applyAlignment="1">
      <alignment vertical="center"/>
      <protection/>
    </xf>
    <xf numFmtId="185" fontId="4" fillId="4" borderId="0" xfId="23" applyNumberFormat="1" applyFont="1" applyFill="1" applyAlignment="1">
      <alignment horizontal="right" vertical="center"/>
      <protection/>
    </xf>
    <xf numFmtId="184" fontId="14" fillId="6" borderId="0" xfId="23" applyNumberFormat="1" applyFont="1" applyFill="1" applyAlignment="1">
      <alignment horizontal="right" vertical="center"/>
      <protection/>
    </xf>
    <xf numFmtId="184" fontId="4" fillId="0" borderId="0" xfId="23" applyNumberFormat="1" applyFont="1" applyAlignment="1">
      <alignment horizontal="right"/>
      <protection/>
    </xf>
    <xf numFmtId="184" fontId="4" fillId="0" borderId="0" xfId="23" applyNumberFormat="1" applyFont="1" applyFill="1" applyBorder="1" applyAlignment="1">
      <alignment horizontal="right" vertical="center"/>
      <protection/>
    </xf>
    <xf numFmtId="184" fontId="8" fillId="4" borderId="0" xfId="23" applyNumberFormat="1" applyFont="1" applyFill="1" applyBorder="1" applyAlignment="1">
      <alignment horizontal="right" vertical="center"/>
      <protection/>
    </xf>
    <xf numFmtId="184" fontId="4" fillId="4" borderId="0" xfId="23" applyNumberFormat="1" applyFont="1" applyFill="1" applyBorder="1" applyAlignment="1">
      <alignment horizontal="right" vertical="center"/>
      <protection/>
    </xf>
    <xf numFmtId="184" fontId="13" fillId="5" borderId="0" xfId="23" applyNumberFormat="1" applyFont="1" applyFill="1" applyBorder="1" applyAlignment="1">
      <alignment horizontal="right" vertical="center"/>
      <protection/>
    </xf>
    <xf numFmtId="184" fontId="13" fillId="0" borderId="0" xfId="23" applyNumberFormat="1" applyFont="1" applyAlignment="1">
      <alignment horizontal="right"/>
      <protection/>
    </xf>
    <xf numFmtId="184" fontId="14" fillId="5" borderId="0" xfId="23" applyNumberFormat="1" applyFont="1" applyFill="1" applyBorder="1" applyAlignment="1">
      <alignment horizontal="right" vertical="center"/>
      <protection/>
    </xf>
    <xf numFmtId="184" fontId="4" fillId="4" borderId="0" xfId="23" applyNumberFormat="1" applyFont="1" applyFill="1" applyAlignment="1">
      <alignment horizontal="right" vertical="center"/>
      <protection/>
    </xf>
    <xf numFmtId="14" fontId="10" fillId="4" borderId="0" xfId="23" applyNumberFormat="1" applyFont="1" applyFill="1" applyBorder="1" applyAlignment="1">
      <alignment horizontal="right" vertical="center" wrapText="1"/>
      <protection/>
    </xf>
    <xf numFmtId="185" fontId="4" fillId="4" borderId="0" xfId="23" applyNumberFormat="1" applyFont="1" applyFill="1" applyAlignment="1">
      <alignment horizontal="centerContinuous" vertical="center"/>
      <protection/>
    </xf>
  </cellXfs>
  <cellStyles count="11">
    <cellStyle name="Normal" xfId="0"/>
    <cellStyle name="Encabezado" xfId="15"/>
    <cellStyle name="Hyperlink" xfId="16"/>
    <cellStyle name="Followed Hyperlink" xfId="17"/>
    <cellStyle name="Milla¨_x0000_s [0]_HOJA (2)" xfId="18"/>
    <cellStyle name="Comma" xfId="19"/>
    <cellStyle name="Comma [0]" xfId="20"/>
    <cellStyle name="Currency" xfId="21"/>
    <cellStyle name="Currency [0]" xfId="22"/>
    <cellStyle name="Normal_Sabana V03 1202 (Asientos ARM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39</xdr:row>
      <xdr:rowOff>0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2228850" y="5057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85725" cy="219075"/>
    <xdr:sp>
      <xdr:nvSpPr>
        <xdr:cNvPr id="2" name="TextBox 2"/>
        <xdr:cNvSpPr txBox="1">
          <a:spLocks noChangeArrowheads="1"/>
        </xdr:cNvSpPr>
      </xdr:nvSpPr>
      <xdr:spPr>
        <a:xfrm>
          <a:off x="2228850" y="5210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GridLines="0" tabSelected="1" zoomScale="85" zoomScaleNormal="85" workbookViewId="0" topLeftCell="A1">
      <selection activeCell="D3" sqref="D3"/>
    </sheetView>
  </sheetViews>
  <sheetFormatPr defaultColWidth="11.421875" defaultRowHeight="12.75"/>
  <cols>
    <col min="1" max="1" width="2.421875" style="16" customWidth="1"/>
    <col min="2" max="2" width="2.57421875" style="16" customWidth="1"/>
    <col min="3" max="3" width="2.421875" style="16" customWidth="1"/>
    <col min="4" max="4" width="2.8515625" style="16" customWidth="1"/>
    <col min="5" max="5" width="12.7109375" style="16" customWidth="1"/>
    <col min="6" max="6" width="10.421875" style="16" customWidth="1"/>
    <col min="7" max="7" width="10.140625" style="25" customWidth="1"/>
    <col min="8" max="8" width="15.00390625" style="47" customWidth="1"/>
    <col min="9" max="9" width="2.28125" style="1" customWidth="1"/>
    <col min="10" max="10" width="14.8515625" style="47" customWidth="1"/>
    <col min="11" max="11" width="2.28125" style="1" customWidth="1"/>
    <col min="12" max="12" width="14.8515625" style="47" customWidth="1"/>
    <col min="13" max="13" width="2.28125" style="1" customWidth="1"/>
    <col min="14" max="14" width="15.00390625" style="47" customWidth="1"/>
    <col min="15" max="15" width="2.28125" style="1" customWidth="1"/>
    <col min="16" max="16" width="14.57421875" style="47" customWidth="1"/>
    <col min="17" max="17" width="2.28125" style="1" customWidth="1"/>
    <col min="18" max="18" width="15.00390625" style="47" customWidth="1"/>
    <col min="19" max="16384" width="10.28125" style="1" customWidth="1"/>
  </cols>
  <sheetData>
    <row r="1" ht="30" customHeight="1">
      <c r="C1" s="27"/>
    </row>
    <row r="2" spans="1:18" s="3" customFormat="1" ht="12.75">
      <c r="A2" s="20" t="s">
        <v>26</v>
      </c>
      <c r="B2" s="21"/>
      <c r="C2" s="21"/>
      <c r="D2" s="21"/>
      <c r="E2" s="21"/>
      <c r="F2" s="21"/>
      <c r="G2" s="22"/>
      <c r="H2" s="22"/>
      <c r="I2" s="2"/>
      <c r="J2" s="22"/>
      <c r="K2" s="2"/>
      <c r="L2" s="22"/>
      <c r="M2" s="2"/>
      <c r="N2" s="22"/>
      <c r="O2" s="2"/>
      <c r="P2" s="22"/>
      <c r="Q2" s="2"/>
      <c r="R2" s="22"/>
    </row>
    <row r="3" spans="1:18" ht="11.25">
      <c r="A3" s="23" t="s">
        <v>0</v>
      </c>
      <c r="B3" s="23"/>
      <c r="C3" s="23"/>
      <c r="D3" s="23"/>
      <c r="E3" s="23"/>
      <c r="F3" s="23"/>
      <c r="G3" s="24"/>
      <c r="H3" s="58"/>
      <c r="I3" s="4"/>
      <c r="J3" s="58"/>
      <c r="K3" s="4"/>
      <c r="L3" s="58"/>
      <c r="M3" s="4"/>
      <c r="N3" s="58"/>
      <c r="O3" s="4"/>
      <c r="P3" s="58"/>
      <c r="Q3" s="4"/>
      <c r="R3" s="58"/>
    </row>
    <row r="4" ht="11.25" customHeight="1"/>
    <row r="5" spans="1:18" s="5" customFormat="1" ht="38.25">
      <c r="A5" s="28"/>
      <c r="B5" s="12"/>
      <c r="C5" s="12"/>
      <c r="D5" s="12"/>
      <c r="E5" s="12"/>
      <c r="F5" s="12"/>
      <c r="G5" s="29"/>
      <c r="H5" s="37" t="s">
        <v>1</v>
      </c>
      <c r="I5" s="38"/>
      <c r="J5" s="39" t="s">
        <v>16</v>
      </c>
      <c r="K5" s="38"/>
      <c r="L5" s="39" t="s">
        <v>3</v>
      </c>
      <c r="M5" s="38"/>
      <c r="N5" s="39" t="s">
        <v>2</v>
      </c>
      <c r="O5" s="38"/>
      <c r="P5" s="39" t="s">
        <v>18</v>
      </c>
      <c r="Q5" s="38"/>
      <c r="R5" s="39" t="s">
        <v>4</v>
      </c>
    </row>
    <row r="6" spans="1:18" s="5" customFormat="1" ht="11.25" customHeight="1">
      <c r="A6" s="28"/>
      <c r="B6" s="12"/>
      <c r="C6" s="12"/>
      <c r="D6" s="12"/>
      <c r="E6" s="12"/>
      <c r="F6" s="12"/>
      <c r="G6" s="29"/>
      <c r="H6" s="26"/>
      <c r="J6" s="57"/>
      <c r="L6" s="57"/>
      <c r="N6" s="57"/>
      <c r="P6" s="57"/>
      <c r="R6" s="57"/>
    </row>
    <row r="7" spans="1:18" s="36" customFormat="1" ht="22.5" customHeight="1">
      <c r="A7" s="33" t="s">
        <v>22</v>
      </c>
      <c r="B7" s="33"/>
      <c r="C7" s="33"/>
      <c r="D7" s="33"/>
      <c r="E7" s="33"/>
      <c r="F7" s="34"/>
      <c r="G7" s="35"/>
      <c r="H7" s="48">
        <v>22617</v>
      </c>
      <c r="I7" s="40"/>
      <c r="J7" s="48">
        <v>146961</v>
      </c>
      <c r="K7" s="40"/>
      <c r="L7" s="48">
        <v>-7278</v>
      </c>
      <c r="M7" s="40"/>
      <c r="N7" s="48">
        <v>227805</v>
      </c>
      <c r="O7" s="40"/>
      <c r="P7" s="48">
        <v>151021</v>
      </c>
      <c r="Q7" s="40"/>
      <c r="R7" s="48">
        <f>H7+J7+L7+N7+P7</f>
        <v>541126</v>
      </c>
    </row>
    <row r="8" spans="1:18" s="5" customFormat="1" ht="6" customHeight="1">
      <c r="A8" s="10"/>
      <c r="E8" s="12"/>
      <c r="F8" s="12"/>
      <c r="G8" s="13"/>
      <c r="H8" s="50"/>
      <c r="J8" s="50"/>
      <c r="L8" s="50"/>
      <c r="N8" s="50"/>
      <c r="P8" s="50"/>
      <c r="R8" s="50"/>
    </row>
    <row r="9" spans="1:18" s="5" customFormat="1" ht="11.25" hidden="1">
      <c r="A9" s="11"/>
      <c r="C9" s="11" t="s">
        <v>6</v>
      </c>
      <c r="D9" s="12"/>
      <c r="E9" s="12"/>
      <c r="F9" s="12"/>
      <c r="G9" s="13"/>
      <c r="H9" s="51">
        <v>0</v>
      </c>
      <c r="I9" s="1"/>
      <c r="J9" s="51">
        <v>0</v>
      </c>
      <c r="K9" s="1"/>
      <c r="L9" s="51">
        <v>0</v>
      </c>
      <c r="M9" s="1"/>
      <c r="N9" s="51">
        <v>0</v>
      </c>
      <c r="O9" s="1"/>
      <c r="P9" s="51">
        <v>0</v>
      </c>
      <c r="Q9" s="1"/>
      <c r="R9" s="51">
        <f>SUM(H9+J9+L9+N9+P9)</f>
        <v>0</v>
      </c>
    </row>
    <row r="10" spans="1:18" s="5" customFormat="1" ht="11.25" hidden="1">
      <c r="A10" s="11"/>
      <c r="C10" s="11" t="s">
        <v>15</v>
      </c>
      <c r="D10" s="12"/>
      <c r="E10" s="12"/>
      <c r="F10" s="12"/>
      <c r="G10" s="13"/>
      <c r="H10" s="51">
        <v>0</v>
      </c>
      <c r="I10" s="1"/>
      <c r="J10" s="51">
        <v>0</v>
      </c>
      <c r="K10" s="1"/>
      <c r="L10" s="51">
        <v>0</v>
      </c>
      <c r="M10" s="1"/>
      <c r="N10" s="51">
        <v>0</v>
      </c>
      <c r="O10" s="1"/>
      <c r="P10" s="51">
        <v>0</v>
      </c>
      <c r="Q10" s="1"/>
      <c r="R10" s="51">
        <f>SUM(H10+J10+L10+N10+P10)</f>
        <v>0</v>
      </c>
    </row>
    <row r="11" spans="1:18" s="5" customFormat="1" ht="11.25">
      <c r="A11" s="11"/>
      <c r="C11" s="11" t="s">
        <v>7</v>
      </c>
      <c r="D11" s="12"/>
      <c r="E11" s="12"/>
      <c r="F11" s="12"/>
      <c r="G11" s="13"/>
      <c r="H11" s="52" t="s">
        <v>25</v>
      </c>
      <c r="J11" s="52">
        <v>-4169</v>
      </c>
      <c r="L11" s="52" t="s">
        <v>25</v>
      </c>
      <c r="N11" s="52" t="s">
        <v>25</v>
      </c>
      <c r="P11" s="52" t="s">
        <v>25</v>
      </c>
      <c r="Q11" s="1"/>
      <c r="R11" s="52">
        <f>+J11</f>
        <v>-4169</v>
      </c>
    </row>
    <row r="12" spans="1:18" s="5" customFormat="1" ht="5.25" customHeight="1">
      <c r="A12" s="6"/>
      <c r="B12" s="6"/>
      <c r="C12" s="6"/>
      <c r="D12" s="6"/>
      <c r="E12" s="6"/>
      <c r="F12" s="6"/>
      <c r="G12" s="9"/>
      <c r="H12" s="49"/>
      <c r="J12" s="49"/>
      <c r="L12" s="49"/>
      <c r="N12" s="49"/>
      <c r="P12" s="49"/>
      <c r="R12" s="49"/>
    </row>
    <row r="13" spans="1:18" s="38" customFormat="1" ht="11.25">
      <c r="A13" s="41"/>
      <c r="B13" s="41" t="s">
        <v>5</v>
      </c>
      <c r="C13" s="42"/>
      <c r="D13" s="42"/>
      <c r="E13" s="42"/>
      <c r="F13" s="42"/>
      <c r="G13" s="43"/>
      <c r="H13" s="53" t="s">
        <v>25</v>
      </c>
      <c r="I13" s="44"/>
      <c r="J13" s="53">
        <f>SUM(J10:J11)</f>
        <v>-4169</v>
      </c>
      <c r="K13" s="44"/>
      <c r="L13" s="53" t="s">
        <v>25</v>
      </c>
      <c r="M13" s="44"/>
      <c r="N13" s="53" t="s">
        <v>25</v>
      </c>
      <c r="O13" s="44"/>
      <c r="P13" s="53" t="s">
        <v>25</v>
      </c>
      <c r="Q13" s="44"/>
      <c r="R13" s="53">
        <f>+J13</f>
        <v>-4169</v>
      </c>
    </row>
    <row r="14" spans="1:18" s="5" customFormat="1" ht="5.25" customHeight="1">
      <c r="A14" s="6"/>
      <c r="B14" s="6"/>
      <c r="C14" s="6"/>
      <c r="D14" s="6"/>
      <c r="E14" s="6"/>
      <c r="F14" s="6"/>
      <c r="G14" s="9"/>
      <c r="H14" s="54"/>
      <c r="I14" s="45"/>
      <c r="J14" s="54"/>
      <c r="K14" s="45"/>
      <c r="L14" s="54"/>
      <c r="M14" s="45"/>
      <c r="N14" s="54"/>
      <c r="O14" s="45"/>
      <c r="P14" s="54"/>
      <c r="Q14" s="45"/>
      <c r="R14" s="54"/>
    </row>
    <row r="15" spans="1:18" s="5" customFormat="1" ht="11.25">
      <c r="A15" s="31"/>
      <c r="B15" s="41" t="s">
        <v>8</v>
      </c>
      <c r="C15" s="42"/>
      <c r="D15" s="42"/>
      <c r="E15" s="42"/>
      <c r="F15" s="42"/>
      <c r="G15" s="13"/>
      <c r="H15" s="53" t="s">
        <v>25</v>
      </c>
      <c r="I15" s="44"/>
      <c r="J15" s="53">
        <v>146235</v>
      </c>
      <c r="K15" s="44"/>
      <c r="L15" s="53" t="s">
        <v>25</v>
      </c>
      <c r="M15" s="44"/>
      <c r="N15" s="53" t="s">
        <v>25</v>
      </c>
      <c r="O15" s="44"/>
      <c r="P15" s="53" t="s">
        <v>25</v>
      </c>
      <c r="Q15" s="44"/>
      <c r="R15" s="53">
        <f>+J15</f>
        <v>146235</v>
      </c>
    </row>
    <row r="16" spans="1:18" s="5" customFormat="1" ht="5.25" customHeight="1">
      <c r="A16" s="6"/>
      <c r="B16" s="41"/>
      <c r="C16" s="42"/>
      <c r="D16" s="42"/>
      <c r="E16" s="42"/>
      <c r="F16" s="42"/>
      <c r="G16" s="9"/>
      <c r="H16" s="54"/>
      <c r="I16" s="45"/>
      <c r="J16" s="54"/>
      <c r="K16" s="45"/>
      <c r="L16" s="54"/>
      <c r="M16" s="45"/>
      <c r="N16" s="54"/>
      <c r="O16" s="45"/>
      <c r="P16" s="54"/>
      <c r="Q16" s="45"/>
      <c r="R16" s="54"/>
    </row>
    <row r="17" spans="1:18" s="5" customFormat="1" ht="11.25">
      <c r="A17" s="31"/>
      <c r="B17" s="41" t="s">
        <v>9</v>
      </c>
      <c r="C17" s="42"/>
      <c r="D17" s="42"/>
      <c r="E17" s="42"/>
      <c r="F17" s="42"/>
      <c r="G17" s="13"/>
      <c r="H17" s="53" t="s">
        <v>25</v>
      </c>
      <c r="I17" s="44"/>
      <c r="J17" s="53" t="s">
        <v>25</v>
      </c>
      <c r="K17" s="44"/>
      <c r="L17" s="53">
        <v>22672</v>
      </c>
      <c r="M17" s="44"/>
      <c r="N17" s="53" t="s">
        <v>25</v>
      </c>
      <c r="O17" s="44"/>
      <c r="P17" s="53" t="s">
        <v>25</v>
      </c>
      <c r="Q17" s="44"/>
      <c r="R17" s="53">
        <f>+L17</f>
        <v>22672</v>
      </c>
    </row>
    <row r="18" spans="1:18" s="5" customFormat="1" ht="5.25" customHeight="1">
      <c r="A18" s="6"/>
      <c r="B18" s="41"/>
      <c r="C18" s="42"/>
      <c r="D18" s="42"/>
      <c r="E18" s="42"/>
      <c r="F18" s="42"/>
      <c r="G18" s="9"/>
      <c r="H18" s="54"/>
      <c r="I18" s="45"/>
      <c r="J18" s="54"/>
      <c r="K18" s="45"/>
      <c r="L18" s="54"/>
      <c r="M18" s="45"/>
      <c r="N18" s="54"/>
      <c r="O18" s="45"/>
      <c r="P18" s="54"/>
      <c r="Q18" s="45"/>
      <c r="R18" s="54"/>
    </row>
    <row r="19" spans="1:18" s="5" customFormat="1" ht="11.25">
      <c r="A19" s="31"/>
      <c r="B19" s="41" t="s">
        <v>10</v>
      </c>
      <c r="C19" s="42"/>
      <c r="D19" s="42"/>
      <c r="E19" s="42"/>
      <c r="F19" s="42"/>
      <c r="G19" s="13"/>
      <c r="H19" s="53" t="s">
        <v>25</v>
      </c>
      <c r="I19" s="44"/>
      <c r="J19" s="53">
        <f>J13+J15</f>
        <v>142066</v>
      </c>
      <c r="K19" s="44"/>
      <c r="L19" s="53">
        <f>+L17</f>
        <v>22672</v>
      </c>
      <c r="M19" s="44"/>
      <c r="N19" s="53" t="s">
        <v>25</v>
      </c>
      <c r="O19" s="44"/>
      <c r="P19" s="53" t="s">
        <v>25</v>
      </c>
      <c r="Q19" s="44"/>
      <c r="R19" s="53">
        <f>+J19+L19</f>
        <v>164738</v>
      </c>
    </row>
    <row r="20" spans="1:18" s="5" customFormat="1" ht="5.25" customHeight="1">
      <c r="A20" s="6"/>
      <c r="B20" s="6"/>
      <c r="C20" s="6"/>
      <c r="D20" s="6"/>
      <c r="E20" s="6"/>
      <c r="F20" s="6"/>
      <c r="G20" s="9"/>
      <c r="H20" s="49"/>
      <c r="J20" s="49"/>
      <c r="L20" s="49"/>
      <c r="N20" s="49"/>
      <c r="P20" s="49"/>
      <c r="R20" s="49"/>
    </row>
    <row r="21" spans="1:18" ht="11.25">
      <c r="A21" s="30"/>
      <c r="B21" s="1"/>
      <c r="C21" s="1" t="s">
        <v>11</v>
      </c>
      <c r="D21" s="11"/>
      <c r="E21" s="14"/>
      <c r="F21" s="14"/>
      <c r="G21" s="15"/>
      <c r="H21" s="51" t="s">
        <v>25</v>
      </c>
      <c r="J21" s="51">
        <v>-34701</v>
      </c>
      <c r="L21" s="51" t="s">
        <v>25</v>
      </c>
      <c r="N21" s="51" t="s">
        <v>25</v>
      </c>
      <c r="P21" s="51" t="s">
        <v>25</v>
      </c>
      <c r="R21" s="51">
        <f>+J21</f>
        <v>-34701</v>
      </c>
    </row>
    <row r="22" spans="1:18" s="5" customFormat="1" ht="5.25" customHeight="1">
      <c r="A22" s="6"/>
      <c r="B22" s="6"/>
      <c r="C22" s="6"/>
      <c r="D22" s="6"/>
      <c r="E22" s="6"/>
      <c r="F22" s="6"/>
      <c r="G22" s="9"/>
      <c r="H22" s="49"/>
      <c r="J22" s="49"/>
      <c r="L22" s="49"/>
      <c r="N22" s="49"/>
      <c r="P22" s="49"/>
      <c r="R22" s="49"/>
    </row>
    <row r="23" spans="1:18" s="5" customFormat="1" ht="11.25">
      <c r="A23" s="30"/>
      <c r="B23" s="41" t="s">
        <v>12</v>
      </c>
      <c r="C23" s="41"/>
      <c r="D23" s="41"/>
      <c r="E23" s="41"/>
      <c r="F23" s="41"/>
      <c r="G23" s="13"/>
      <c r="H23" s="53" t="s">
        <v>25</v>
      </c>
      <c r="I23" s="44"/>
      <c r="J23" s="53">
        <f>SUM(J19:J21)</f>
        <v>107365</v>
      </c>
      <c r="K23" s="44"/>
      <c r="L23" s="53">
        <f>SUM(L19:L21)</f>
        <v>22672</v>
      </c>
      <c r="M23" s="44"/>
      <c r="N23" s="53" t="s">
        <v>25</v>
      </c>
      <c r="O23" s="44"/>
      <c r="P23" s="53" t="s">
        <v>25</v>
      </c>
      <c r="Q23" s="44"/>
      <c r="R23" s="53">
        <f>+J23+L23</f>
        <v>130037</v>
      </c>
    </row>
    <row r="24" spans="1:18" s="5" customFormat="1" ht="5.25" customHeight="1">
      <c r="A24" s="6"/>
      <c r="B24" s="41"/>
      <c r="C24" s="41"/>
      <c r="D24" s="41"/>
      <c r="E24" s="41"/>
      <c r="F24" s="41"/>
      <c r="G24" s="9"/>
      <c r="H24" s="54"/>
      <c r="I24" s="45"/>
      <c r="J24" s="54"/>
      <c r="K24" s="45"/>
      <c r="L24" s="54"/>
      <c r="M24" s="45"/>
      <c r="N24" s="54"/>
      <c r="O24" s="45"/>
      <c r="P24" s="54"/>
      <c r="Q24" s="45"/>
      <c r="R24" s="54"/>
    </row>
    <row r="25" spans="1:18" s="5" customFormat="1" ht="11.25">
      <c r="A25" s="30"/>
      <c r="B25" s="41" t="s">
        <v>13</v>
      </c>
      <c r="C25" s="41"/>
      <c r="D25" s="41"/>
      <c r="E25" s="41"/>
      <c r="F25" s="41"/>
      <c r="G25" s="13"/>
      <c r="H25" s="53" t="s">
        <v>25</v>
      </c>
      <c r="I25" s="44"/>
      <c r="J25" s="53" t="s">
        <v>25</v>
      </c>
      <c r="K25" s="44"/>
      <c r="L25" s="53" t="s">
        <v>25</v>
      </c>
      <c r="M25" s="44"/>
      <c r="N25" s="53">
        <v>120403</v>
      </c>
      <c r="O25" s="44"/>
      <c r="P25" s="53">
        <v>15416</v>
      </c>
      <c r="Q25" s="44"/>
      <c r="R25" s="53">
        <f>+N25+P25</f>
        <v>135819</v>
      </c>
    </row>
    <row r="26" spans="1:18" s="5" customFormat="1" ht="5.25" customHeight="1">
      <c r="A26" s="6"/>
      <c r="B26" s="41"/>
      <c r="C26" s="41"/>
      <c r="D26" s="41"/>
      <c r="E26" s="41"/>
      <c r="F26" s="41"/>
      <c r="G26" s="9"/>
      <c r="H26" s="54"/>
      <c r="I26" s="45"/>
      <c r="J26" s="54"/>
      <c r="K26" s="45"/>
      <c r="L26" s="54"/>
      <c r="M26" s="45"/>
      <c r="N26" s="54"/>
      <c r="O26" s="45"/>
      <c r="P26" s="54"/>
      <c r="Q26" s="45"/>
      <c r="R26" s="54"/>
    </row>
    <row r="27" spans="1:18" ht="11.25">
      <c r="A27" s="30"/>
      <c r="B27" s="41" t="s">
        <v>14</v>
      </c>
      <c r="C27" s="41"/>
      <c r="D27" s="41"/>
      <c r="E27" s="41"/>
      <c r="F27" s="41"/>
      <c r="G27" s="15"/>
      <c r="H27" s="53" t="s">
        <v>25</v>
      </c>
      <c r="I27" s="46"/>
      <c r="J27" s="53">
        <v>-3288</v>
      </c>
      <c r="K27" s="46"/>
      <c r="L27" s="53" t="s">
        <v>25</v>
      </c>
      <c r="M27" s="46"/>
      <c r="N27" s="53" t="s">
        <v>25</v>
      </c>
      <c r="O27" s="46"/>
      <c r="P27" s="53" t="s">
        <v>25</v>
      </c>
      <c r="Q27" s="46"/>
      <c r="R27" s="53">
        <f>+J27</f>
        <v>-3288</v>
      </c>
    </row>
    <row r="28" spans="1:18" s="5" customFormat="1" ht="5.25" customHeight="1">
      <c r="A28" s="6"/>
      <c r="B28" s="41"/>
      <c r="C28" s="41"/>
      <c r="D28" s="41"/>
      <c r="E28" s="41"/>
      <c r="F28" s="41"/>
      <c r="G28" s="9"/>
      <c r="H28" s="54"/>
      <c r="I28" s="45"/>
      <c r="J28" s="54"/>
      <c r="K28" s="45"/>
      <c r="L28" s="54"/>
      <c r="M28" s="45"/>
      <c r="N28" s="54"/>
      <c r="O28" s="45"/>
      <c r="P28" s="54"/>
      <c r="Q28" s="45"/>
      <c r="R28" s="54"/>
    </row>
    <row r="29" spans="1:18" ht="11.25">
      <c r="A29" s="30"/>
      <c r="B29" s="41" t="s">
        <v>19</v>
      </c>
      <c r="C29" s="41"/>
      <c r="D29" s="41"/>
      <c r="E29" s="41"/>
      <c r="F29" s="41"/>
      <c r="G29" s="15"/>
      <c r="H29" s="53" t="s">
        <v>25</v>
      </c>
      <c r="I29" s="46"/>
      <c r="J29" s="53">
        <v>10712</v>
      </c>
      <c r="K29" s="46"/>
      <c r="L29" s="53" t="s">
        <v>25</v>
      </c>
      <c r="M29" s="46"/>
      <c r="N29" s="53">
        <v>-24510</v>
      </c>
      <c r="O29" s="46"/>
      <c r="P29" s="53" t="s">
        <v>25</v>
      </c>
      <c r="Q29" s="46"/>
      <c r="R29" s="53">
        <f>+J29+N29</f>
        <v>-13798</v>
      </c>
    </row>
    <row r="30" spans="1:18" s="5" customFormat="1" ht="5.25" customHeight="1">
      <c r="A30" s="6"/>
      <c r="B30" s="41"/>
      <c r="C30" s="41"/>
      <c r="D30" s="41"/>
      <c r="E30" s="41"/>
      <c r="F30" s="41"/>
      <c r="G30" s="9"/>
      <c r="H30" s="54"/>
      <c r="I30" s="45"/>
      <c r="J30" s="54"/>
      <c r="K30" s="45"/>
      <c r="L30" s="54"/>
      <c r="M30" s="45"/>
      <c r="N30" s="54"/>
      <c r="O30" s="45"/>
      <c r="P30" s="54"/>
      <c r="Q30" s="45"/>
      <c r="R30" s="54"/>
    </row>
    <row r="31" spans="1:18" ht="11.25">
      <c r="A31" s="30"/>
      <c r="B31" s="41" t="s">
        <v>17</v>
      </c>
      <c r="C31" s="41"/>
      <c r="D31" s="41"/>
      <c r="E31" s="41"/>
      <c r="F31" s="41"/>
      <c r="G31" s="15"/>
      <c r="H31" s="53" t="s">
        <v>25</v>
      </c>
      <c r="I31" s="46"/>
      <c r="J31" s="53" t="s">
        <v>25</v>
      </c>
      <c r="K31" s="46"/>
      <c r="L31" s="53" t="s">
        <v>25</v>
      </c>
      <c r="M31" s="46"/>
      <c r="N31" s="53">
        <v>-6471</v>
      </c>
      <c r="O31" s="46"/>
      <c r="P31" s="53">
        <v>14065</v>
      </c>
      <c r="Q31" s="46"/>
      <c r="R31" s="53">
        <f>+N31+P31</f>
        <v>7594</v>
      </c>
    </row>
    <row r="32" spans="1:18" s="5" customFormat="1" ht="5.25" customHeight="1">
      <c r="A32" s="6"/>
      <c r="B32" s="6"/>
      <c r="C32" s="6"/>
      <c r="D32" s="6"/>
      <c r="E32" s="6"/>
      <c r="F32" s="6"/>
      <c r="G32" s="9"/>
      <c r="H32" s="49"/>
      <c r="J32" s="49"/>
      <c r="L32" s="49"/>
      <c r="N32" s="49"/>
      <c r="P32" s="49"/>
      <c r="R32" s="49"/>
    </row>
    <row r="33" spans="1:18" s="3" customFormat="1" ht="21.75" customHeight="1">
      <c r="A33" s="32" t="s">
        <v>20</v>
      </c>
      <c r="B33" s="32"/>
      <c r="C33" s="32"/>
      <c r="D33" s="32"/>
      <c r="E33" s="32"/>
      <c r="F33" s="32"/>
      <c r="G33" s="32"/>
      <c r="H33" s="55">
        <f>+H7</f>
        <v>22617</v>
      </c>
      <c r="I33" s="32"/>
      <c r="J33" s="55">
        <f>J7+J23+J27+J29</f>
        <v>261750</v>
      </c>
      <c r="K33" s="32"/>
      <c r="L33" s="55">
        <f>+L23+L7</f>
        <v>15394</v>
      </c>
      <c r="M33" s="32"/>
      <c r="N33" s="55">
        <f>N7+N25+N29+N31</f>
        <v>317227</v>
      </c>
      <c r="O33" s="32"/>
      <c r="P33" s="55">
        <f>P7+P25+P31</f>
        <v>180502</v>
      </c>
      <c r="Q33" s="32"/>
      <c r="R33" s="55">
        <f>H33+J33+L33+N33+P33</f>
        <v>797490</v>
      </c>
    </row>
    <row r="34" spans="1:18" s="5" customFormat="1" ht="6.75" customHeight="1">
      <c r="A34" s="11"/>
      <c r="B34" s="12"/>
      <c r="C34" s="12"/>
      <c r="D34" s="12"/>
      <c r="E34" s="12"/>
      <c r="F34" s="12"/>
      <c r="G34" s="13"/>
      <c r="H34" s="52"/>
      <c r="J34" s="52"/>
      <c r="L34" s="52"/>
      <c r="N34" s="52"/>
      <c r="P34" s="52"/>
      <c r="R34" s="52"/>
    </row>
    <row r="35" spans="1:18" s="36" customFormat="1" ht="22.5" customHeight="1">
      <c r="A35" s="33" t="s">
        <v>23</v>
      </c>
      <c r="B35" s="33"/>
      <c r="C35" s="33"/>
      <c r="D35" s="33"/>
      <c r="E35" s="33"/>
      <c r="F35" s="34"/>
      <c r="G35" s="35"/>
      <c r="H35" s="48">
        <f>H33</f>
        <v>22617</v>
      </c>
      <c r="I35" s="40"/>
      <c r="J35" s="48">
        <f>J33</f>
        <v>261750</v>
      </c>
      <c r="K35" s="40"/>
      <c r="L35" s="48">
        <f>L33</f>
        <v>15394</v>
      </c>
      <c r="M35" s="40"/>
      <c r="N35" s="48">
        <f>N33</f>
        <v>317227</v>
      </c>
      <c r="O35" s="40"/>
      <c r="P35" s="48">
        <f>P33</f>
        <v>180502</v>
      </c>
      <c r="Q35" s="40"/>
      <c r="R35" s="48">
        <f>R33</f>
        <v>797490</v>
      </c>
    </row>
    <row r="36" spans="1:18" s="5" customFormat="1" ht="6" customHeight="1">
      <c r="A36" s="10"/>
      <c r="E36" s="12"/>
      <c r="F36" s="12"/>
      <c r="G36" s="13"/>
      <c r="H36" s="50"/>
      <c r="J36" s="50"/>
      <c r="L36" s="50"/>
      <c r="N36" s="50"/>
      <c r="P36" s="50"/>
      <c r="R36" s="50"/>
    </row>
    <row r="37" spans="1:18" s="5" customFormat="1" ht="11.25" hidden="1">
      <c r="A37" s="11"/>
      <c r="C37" s="11" t="s">
        <v>15</v>
      </c>
      <c r="D37" s="12"/>
      <c r="E37" s="12"/>
      <c r="F37" s="12"/>
      <c r="G37" s="13"/>
      <c r="H37" s="52">
        <v>0</v>
      </c>
      <c r="J37" s="52">
        <v>0</v>
      </c>
      <c r="L37" s="52">
        <v>0</v>
      </c>
      <c r="N37" s="52">
        <v>0</v>
      </c>
      <c r="P37" s="52">
        <v>0</v>
      </c>
      <c r="R37" s="52">
        <v>0</v>
      </c>
    </row>
    <row r="38" spans="1:18" s="5" customFormat="1" ht="11.25">
      <c r="A38" s="11"/>
      <c r="C38" s="11" t="s">
        <v>7</v>
      </c>
      <c r="D38" s="12"/>
      <c r="E38" s="12"/>
      <c r="F38" s="12"/>
      <c r="G38" s="13"/>
      <c r="H38" s="52" t="s">
        <v>25</v>
      </c>
      <c r="J38" s="52">
        <v>-2532</v>
      </c>
      <c r="L38" s="52" t="s">
        <v>25</v>
      </c>
      <c r="N38" s="52" t="s">
        <v>25</v>
      </c>
      <c r="P38" s="52" t="s">
        <v>25</v>
      </c>
      <c r="Q38" s="1"/>
      <c r="R38" s="52">
        <f>+J38</f>
        <v>-2532</v>
      </c>
    </row>
    <row r="39" spans="1:18" s="5" customFormat="1" ht="5.25" customHeight="1">
      <c r="A39" s="6"/>
      <c r="B39" s="6"/>
      <c r="C39" s="6"/>
      <c r="D39" s="6"/>
      <c r="E39" s="6"/>
      <c r="F39" s="6"/>
      <c r="G39" s="9"/>
      <c r="H39" s="49"/>
      <c r="J39" s="49"/>
      <c r="L39" s="49"/>
      <c r="N39" s="49"/>
      <c r="P39" s="49"/>
      <c r="R39" s="49"/>
    </row>
    <row r="40" spans="1:18" s="38" customFormat="1" ht="12">
      <c r="A40" s="41"/>
      <c r="B40" s="41" t="s">
        <v>5</v>
      </c>
      <c r="C40" s="42"/>
      <c r="D40" s="42"/>
      <c r="E40" s="42"/>
      <c r="F40" s="42"/>
      <c r="G40" s="43"/>
      <c r="H40" s="53" t="s">
        <v>25</v>
      </c>
      <c r="I40" s="44"/>
      <c r="J40" s="53">
        <f>SUM(J37:J38)</f>
        <v>-2532</v>
      </c>
      <c r="K40" s="44"/>
      <c r="L40" s="53" t="s">
        <v>25</v>
      </c>
      <c r="M40" s="44"/>
      <c r="N40" s="53" t="s">
        <v>25</v>
      </c>
      <c r="O40" s="44"/>
      <c r="P40" s="53" t="s">
        <v>25</v>
      </c>
      <c r="Q40" s="44"/>
      <c r="R40" s="53">
        <f>J40</f>
        <v>-2532</v>
      </c>
    </row>
    <row r="41" spans="1:18" s="5" customFormat="1" ht="5.25" customHeight="1">
      <c r="A41" s="6"/>
      <c r="B41" s="6"/>
      <c r="C41" s="6"/>
      <c r="D41" s="6"/>
      <c r="E41" s="6"/>
      <c r="F41" s="6"/>
      <c r="G41" s="9"/>
      <c r="H41" s="54"/>
      <c r="I41" s="45"/>
      <c r="J41" s="54"/>
      <c r="K41" s="45"/>
      <c r="L41" s="54"/>
      <c r="M41" s="45"/>
      <c r="N41" s="54"/>
      <c r="O41" s="45"/>
      <c r="P41" s="54"/>
      <c r="Q41" s="45"/>
      <c r="R41" s="54"/>
    </row>
    <row r="42" spans="1:18" s="5" customFormat="1" ht="12">
      <c r="A42" s="31"/>
      <c r="B42" s="41" t="s">
        <v>8</v>
      </c>
      <c r="C42" s="42"/>
      <c r="D42" s="42"/>
      <c r="E42" s="42"/>
      <c r="F42" s="42"/>
      <c r="G42" s="13"/>
      <c r="H42" s="53" t="s">
        <v>25</v>
      </c>
      <c r="I42" s="44"/>
      <c r="J42" s="53">
        <v>17236</v>
      </c>
      <c r="K42" s="44"/>
      <c r="L42" s="53" t="s">
        <v>25</v>
      </c>
      <c r="M42" s="44"/>
      <c r="N42" s="53" t="s">
        <v>25</v>
      </c>
      <c r="O42" s="44"/>
      <c r="P42" s="53" t="s">
        <v>25</v>
      </c>
      <c r="Q42" s="44"/>
      <c r="R42" s="53">
        <f>J42</f>
        <v>17236</v>
      </c>
    </row>
    <row r="43" spans="1:18" s="5" customFormat="1" ht="5.25" customHeight="1">
      <c r="A43" s="6"/>
      <c r="B43" s="41"/>
      <c r="C43" s="42"/>
      <c r="D43" s="42"/>
      <c r="E43" s="42"/>
      <c r="F43" s="42"/>
      <c r="G43" s="9"/>
      <c r="H43" s="54"/>
      <c r="I43" s="45"/>
      <c r="J43" s="54"/>
      <c r="K43" s="45"/>
      <c r="L43" s="54"/>
      <c r="M43" s="45"/>
      <c r="N43" s="54"/>
      <c r="O43" s="45"/>
      <c r="P43" s="54"/>
      <c r="Q43" s="45"/>
      <c r="R43" s="54"/>
    </row>
    <row r="44" spans="1:18" s="5" customFormat="1" ht="11.25">
      <c r="A44" s="31"/>
      <c r="B44" s="41" t="s">
        <v>9</v>
      </c>
      <c r="C44" s="42"/>
      <c r="D44" s="42"/>
      <c r="E44" s="42"/>
      <c r="F44" s="42"/>
      <c r="G44" s="13"/>
      <c r="H44" s="53" t="s">
        <v>25</v>
      </c>
      <c r="I44" s="44"/>
      <c r="J44" s="53" t="s">
        <v>25</v>
      </c>
      <c r="K44" s="44"/>
      <c r="L44" s="53">
        <v>-265508</v>
      </c>
      <c r="M44" s="44"/>
      <c r="N44" s="53" t="s">
        <v>25</v>
      </c>
      <c r="O44" s="44"/>
      <c r="P44" s="53" t="s">
        <v>25</v>
      </c>
      <c r="Q44" s="44"/>
      <c r="R44" s="53">
        <f>L44</f>
        <v>-265508</v>
      </c>
    </row>
    <row r="45" spans="1:18" s="5" customFormat="1" ht="5.25" customHeight="1">
      <c r="A45" s="6"/>
      <c r="B45" s="41"/>
      <c r="C45" s="42"/>
      <c r="D45" s="42"/>
      <c r="E45" s="42"/>
      <c r="F45" s="42"/>
      <c r="G45" s="9"/>
      <c r="H45" s="54"/>
      <c r="I45" s="45"/>
      <c r="J45" s="54"/>
      <c r="K45" s="45"/>
      <c r="L45" s="54"/>
      <c r="M45" s="45"/>
      <c r="N45" s="54"/>
      <c r="O45" s="45"/>
      <c r="P45" s="54"/>
      <c r="Q45" s="45"/>
      <c r="R45" s="54"/>
    </row>
    <row r="46" spans="1:18" s="5" customFormat="1" ht="11.25">
      <c r="A46" s="31"/>
      <c r="B46" s="41" t="s">
        <v>10</v>
      </c>
      <c r="C46" s="42"/>
      <c r="D46" s="42"/>
      <c r="E46" s="42"/>
      <c r="F46" s="42"/>
      <c r="G46" s="13"/>
      <c r="H46" s="53" t="s">
        <v>25</v>
      </c>
      <c r="I46" s="44"/>
      <c r="J46" s="53">
        <f>J40+J42</f>
        <v>14704</v>
      </c>
      <c r="K46" s="44"/>
      <c r="L46" s="53">
        <f>+L44</f>
        <v>-265508</v>
      </c>
      <c r="M46" s="44"/>
      <c r="N46" s="53" t="s">
        <v>25</v>
      </c>
      <c r="O46" s="44"/>
      <c r="P46" s="53" t="s">
        <v>25</v>
      </c>
      <c r="Q46" s="44"/>
      <c r="R46" s="53">
        <f>+J46+L46</f>
        <v>-250804</v>
      </c>
    </row>
    <row r="47" spans="1:18" s="5" customFormat="1" ht="5.25" customHeight="1">
      <c r="A47" s="6"/>
      <c r="B47" s="6"/>
      <c r="C47" s="6"/>
      <c r="D47" s="6"/>
      <c r="E47" s="6"/>
      <c r="F47" s="6"/>
      <c r="G47" s="9"/>
      <c r="H47" s="49"/>
      <c r="J47" s="49"/>
      <c r="L47" s="49"/>
      <c r="N47" s="49"/>
      <c r="P47" s="49"/>
      <c r="R47" s="49"/>
    </row>
    <row r="48" spans="1:18" ht="11.25">
      <c r="A48" s="30"/>
      <c r="B48" s="1"/>
      <c r="C48" s="1" t="s">
        <v>11</v>
      </c>
      <c r="D48" s="11"/>
      <c r="E48" s="14"/>
      <c r="F48" s="14"/>
      <c r="G48" s="15"/>
      <c r="H48" s="51" t="s">
        <v>25</v>
      </c>
      <c r="J48" s="51">
        <v>-24928</v>
      </c>
      <c r="L48" s="51" t="s">
        <v>25</v>
      </c>
      <c r="N48" s="51" t="s">
        <v>25</v>
      </c>
      <c r="P48" s="51" t="s">
        <v>25</v>
      </c>
      <c r="R48" s="51">
        <f>+J48</f>
        <v>-24928</v>
      </c>
    </row>
    <row r="49" spans="1:18" s="5" customFormat="1" ht="5.25" customHeight="1">
      <c r="A49" s="6"/>
      <c r="B49" s="6"/>
      <c r="C49" s="6"/>
      <c r="D49" s="6"/>
      <c r="E49" s="6"/>
      <c r="F49" s="6"/>
      <c r="G49" s="9"/>
      <c r="H49" s="49"/>
      <c r="J49" s="49"/>
      <c r="L49" s="49"/>
      <c r="N49" s="49"/>
      <c r="P49" s="49"/>
      <c r="R49" s="49"/>
    </row>
    <row r="50" spans="1:18" s="5" customFormat="1" ht="11.25">
      <c r="A50" s="30"/>
      <c r="B50" s="41" t="s">
        <v>12</v>
      </c>
      <c r="C50" s="41"/>
      <c r="D50" s="41"/>
      <c r="E50" s="41"/>
      <c r="F50" s="41"/>
      <c r="G50" s="13"/>
      <c r="H50" s="53" t="s">
        <v>25</v>
      </c>
      <c r="I50" s="44"/>
      <c r="J50" s="53">
        <f>SUM(J46:J48)</f>
        <v>-10224</v>
      </c>
      <c r="K50" s="44"/>
      <c r="L50" s="53">
        <f>SUM(L46:L48)</f>
        <v>-265508</v>
      </c>
      <c r="M50" s="44"/>
      <c r="N50" s="53" t="s">
        <v>25</v>
      </c>
      <c r="O50" s="44"/>
      <c r="P50" s="53" t="s">
        <v>25</v>
      </c>
      <c r="Q50" s="44"/>
      <c r="R50" s="53">
        <f>+J50+L50</f>
        <v>-275732</v>
      </c>
    </row>
    <row r="51" spans="1:18" s="5" customFormat="1" ht="5.25" customHeight="1">
      <c r="A51" s="6"/>
      <c r="B51" s="41"/>
      <c r="C51" s="41"/>
      <c r="D51" s="41"/>
      <c r="E51" s="41"/>
      <c r="F51" s="41"/>
      <c r="G51" s="9"/>
      <c r="H51" s="54"/>
      <c r="I51" s="45"/>
      <c r="J51" s="54"/>
      <c r="K51" s="45"/>
      <c r="L51" s="54"/>
      <c r="M51" s="45"/>
      <c r="N51" s="54"/>
      <c r="O51" s="45"/>
      <c r="P51" s="54"/>
      <c r="Q51" s="45"/>
      <c r="R51" s="54"/>
    </row>
    <row r="52" spans="1:18" s="5" customFormat="1" ht="11.25">
      <c r="A52" s="30"/>
      <c r="B52" s="41" t="s">
        <v>13</v>
      </c>
      <c r="C52" s="41"/>
      <c r="D52" s="41"/>
      <c r="E52" s="41"/>
      <c r="F52" s="41"/>
      <c r="G52" s="13"/>
      <c r="H52" s="53" t="s">
        <v>25</v>
      </c>
      <c r="I52" s="44"/>
      <c r="J52" s="53" t="s">
        <v>25</v>
      </c>
      <c r="K52" s="44"/>
      <c r="L52" s="53" t="s">
        <v>25</v>
      </c>
      <c r="M52" s="44"/>
      <c r="N52" s="53">
        <v>140402</v>
      </c>
      <c r="O52" s="44"/>
      <c r="P52" s="53">
        <v>25375</v>
      </c>
      <c r="Q52" s="44"/>
      <c r="R52" s="53">
        <f>N52+P52</f>
        <v>165777</v>
      </c>
    </row>
    <row r="53" spans="1:18" s="5" customFormat="1" ht="5.25" customHeight="1">
      <c r="A53" s="6"/>
      <c r="B53" s="41"/>
      <c r="C53" s="41"/>
      <c r="D53" s="41"/>
      <c r="E53" s="41"/>
      <c r="F53" s="41"/>
      <c r="G53" s="9"/>
      <c r="H53" s="54"/>
      <c r="I53" s="45"/>
      <c r="J53" s="54"/>
      <c r="K53" s="45"/>
      <c r="L53" s="54"/>
      <c r="M53" s="45"/>
      <c r="N53" s="54"/>
      <c r="O53" s="45"/>
      <c r="P53" s="54"/>
      <c r="Q53" s="45"/>
      <c r="R53" s="54"/>
    </row>
    <row r="54" spans="1:18" ht="11.25">
      <c r="A54" s="30"/>
      <c r="B54" s="41" t="s">
        <v>14</v>
      </c>
      <c r="C54" s="41"/>
      <c r="D54" s="41"/>
      <c r="E54" s="41"/>
      <c r="F54" s="41"/>
      <c r="G54" s="15"/>
      <c r="H54" s="53" t="s">
        <v>25</v>
      </c>
      <c r="I54" s="46"/>
      <c r="J54" s="53">
        <v>-12038</v>
      </c>
      <c r="K54" s="46"/>
      <c r="L54" s="53" t="s">
        <v>25</v>
      </c>
      <c r="M54" s="46"/>
      <c r="N54" s="53" t="s">
        <v>25</v>
      </c>
      <c r="O54" s="46"/>
      <c r="P54" s="53" t="s">
        <v>25</v>
      </c>
      <c r="Q54" s="46"/>
      <c r="R54" s="53">
        <f>+J54</f>
        <v>-12038</v>
      </c>
    </row>
    <row r="55" spans="1:18" s="5" customFormat="1" ht="5.25" customHeight="1">
      <c r="A55" s="6"/>
      <c r="B55" s="41"/>
      <c r="C55" s="41"/>
      <c r="D55" s="41"/>
      <c r="E55" s="41"/>
      <c r="F55" s="41"/>
      <c r="G55" s="9"/>
      <c r="H55" s="54"/>
      <c r="I55" s="45"/>
      <c r="J55" s="54"/>
      <c r="K55" s="45"/>
      <c r="L55" s="54"/>
      <c r="M55" s="45"/>
      <c r="N55" s="54"/>
      <c r="O55" s="45"/>
      <c r="P55" s="54"/>
      <c r="Q55" s="45"/>
      <c r="R55" s="54"/>
    </row>
    <row r="56" spans="1:18" ht="11.25">
      <c r="A56" s="30"/>
      <c r="B56" s="41" t="s">
        <v>24</v>
      </c>
      <c r="C56" s="41"/>
      <c r="D56" s="41"/>
      <c r="E56" s="41"/>
      <c r="F56" s="41"/>
      <c r="G56" s="15"/>
      <c r="H56" s="53" t="s">
        <v>25</v>
      </c>
      <c r="I56" s="46"/>
      <c r="J56" s="53">
        <v>37958</v>
      </c>
      <c r="K56" s="46"/>
      <c r="L56" s="53" t="s">
        <v>25</v>
      </c>
      <c r="M56" s="46"/>
      <c r="N56" s="53">
        <v>-53338</v>
      </c>
      <c r="O56" s="46"/>
      <c r="P56" s="53" t="s">
        <v>25</v>
      </c>
      <c r="Q56" s="46"/>
      <c r="R56" s="53">
        <f>+J56+N56</f>
        <v>-15380</v>
      </c>
    </row>
    <row r="57" spans="1:18" s="5" customFormat="1" ht="5.25" customHeight="1">
      <c r="A57" s="6"/>
      <c r="B57" s="41"/>
      <c r="C57" s="41"/>
      <c r="D57" s="41"/>
      <c r="E57" s="41"/>
      <c r="F57" s="41"/>
      <c r="G57" s="9"/>
      <c r="H57" s="54"/>
      <c r="I57" s="45"/>
      <c r="J57" s="54"/>
      <c r="K57" s="45"/>
      <c r="L57" s="54"/>
      <c r="M57" s="45"/>
      <c r="N57" s="54"/>
      <c r="O57" s="45"/>
      <c r="P57" s="54"/>
      <c r="Q57" s="45"/>
      <c r="R57" s="54"/>
    </row>
    <row r="58" spans="1:18" ht="11.25">
      <c r="A58" s="30"/>
      <c r="B58" s="41" t="s">
        <v>17</v>
      </c>
      <c r="C58" s="41"/>
      <c r="D58" s="41"/>
      <c r="E58" s="41"/>
      <c r="F58" s="41"/>
      <c r="G58" s="15"/>
      <c r="H58" s="53" t="s">
        <v>25</v>
      </c>
      <c r="I58" s="46"/>
      <c r="J58" s="53">
        <v>-46812</v>
      </c>
      <c r="K58" s="46"/>
      <c r="L58" s="53" t="s">
        <v>25</v>
      </c>
      <c r="M58" s="46"/>
      <c r="N58" s="53">
        <v>-639</v>
      </c>
      <c r="O58" s="46"/>
      <c r="P58" s="53">
        <v>14821</v>
      </c>
      <c r="Q58" s="46"/>
      <c r="R58" s="53">
        <f>+J58+N58+P58</f>
        <v>-32630</v>
      </c>
    </row>
    <row r="59" spans="1:18" s="5" customFormat="1" ht="5.25" customHeight="1">
      <c r="A59" s="6"/>
      <c r="B59" s="6"/>
      <c r="C59" s="6"/>
      <c r="D59" s="6"/>
      <c r="E59" s="6"/>
      <c r="F59" s="6"/>
      <c r="G59" s="9"/>
      <c r="H59" s="49"/>
      <c r="J59" s="49"/>
      <c r="L59" s="49"/>
      <c r="N59" s="49"/>
      <c r="P59" s="49"/>
      <c r="R59" s="49"/>
    </row>
    <row r="60" spans="1:18" s="3" customFormat="1" ht="21.75" customHeight="1">
      <c r="A60" s="32" t="s">
        <v>21</v>
      </c>
      <c r="B60" s="32"/>
      <c r="C60" s="32"/>
      <c r="D60" s="32"/>
      <c r="E60" s="32"/>
      <c r="F60" s="32"/>
      <c r="G60" s="32"/>
      <c r="H60" s="55">
        <f>+H35</f>
        <v>22617</v>
      </c>
      <c r="I60" s="32"/>
      <c r="J60" s="55">
        <f>J35+J50+J54+J56+J58</f>
        <v>230634</v>
      </c>
      <c r="K60" s="32"/>
      <c r="L60" s="55">
        <f>L35+L50</f>
        <v>-250114</v>
      </c>
      <c r="M60" s="32"/>
      <c r="N60" s="55">
        <f>N35+N52+N56+N58</f>
        <v>403652</v>
      </c>
      <c r="O60" s="32"/>
      <c r="P60" s="55">
        <f>P52+P58+P35</f>
        <v>220698</v>
      </c>
      <c r="Q60" s="32"/>
      <c r="R60" s="55">
        <f>H60+J60+L60+N60+P60</f>
        <v>627487</v>
      </c>
    </row>
    <row r="61" spans="3:18" s="7" customFormat="1" ht="9.75" customHeight="1">
      <c r="C61" s="17"/>
      <c r="G61" s="8"/>
      <c r="H61" s="56"/>
      <c r="J61" s="56"/>
      <c r="L61" s="56"/>
      <c r="N61" s="56"/>
      <c r="P61" s="56"/>
      <c r="R61" s="56"/>
    </row>
    <row r="62" spans="3:18" s="7" customFormat="1" ht="9.75" customHeight="1">
      <c r="C62" s="17"/>
      <c r="G62" s="8"/>
      <c r="H62" s="56"/>
      <c r="J62" s="56"/>
      <c r="L62" s="56"/>
      <c r="N62" s="56"/>
      <c r="P62" s="56"/>
      <c r="R62" s="56"/>
    </row>
    <row r="63" spans="7:18" s="7" customFormat="1" ht="9.75" customHeight="1">
      <c r="G63" s="8"/>
      <c r="H63" s="56"/>
      <c r="J63" s="56"/>
      <c r="L63" s="56"/>
      <c r="N63" s="56"/>
      <c r="P63" s="56"/>
      <c r="R63" s="56"/>
    </row>
    <row r="64" spans="3:18" s="7" customFormat="1" ht="9.75" customHeight="1">
      <c r="C64" s="17"/>
      <c r="G64" s="8"/>
      <c r="H64" s="56"/>
      <c r="J64" s="56"/>
      <c r="L64" s="56"/>
      <c r="N64" s="56"/>
      <c r="P64" s="56"/>
      <c r="R64" s="56"/>
    </row>
    <row r="65" spans="7:18" s="7" customFormat="1" ht="9.75" customHeight="1">
      <c r="G65" s="8"/>
      <c r="H65" s="56"/>
      <c r="J65" s="56"/>
      <c r="L65" s="56"/>
      <c r="N65" s="56"/>
      <c r="P65" s="56"/>
      <c r="R65" s="56"/>
    </row>
    <row r="66" spans="3:18" s="7" customFormat="1" ht="9.75" customHeight="1">
      <c r="C66" s="17"/>
      <c r="G66" s="8"/>
      <c r="H66" s="56"/>
      <c r="J66" s="56"/>
      <c r="L66" s="56"/>
      <c r="N66" s="56"/>
      <c r="P66" s="56"/>
      <c r="R66" s="56"/>
    </row>
    <row r="67" spans="7:18" s="7" customFormat="1" ht="9.75" customHeight="1">
      <c r="G67" s="8"/>
      <c r="H67" s="56"/>
      <c r="J67" s="56"/>
      <c r="L67" s="56"/>
      <c r="N67" s="56"/>
      <c r="P67" s="56"/>
      <c r="R67" s="56"/>
    </row>
    <row r="68" spans="3:18" s="7" customFormat="1" ht="9.75" customHeight="1">
      <c r="C68" s="17"/>
      <c r="G68" s="8"/>
      <c r="H68" s="56"/>
      <c r="J68" s="56"/>
      <c r="L68" s="56"/>
      <c r="N68" s="56"/>
      <c r="P68" s="56"/>
      <c r="R68" s="56"/>
    </row>
    <row r="69" spans="3:18" s="7" customFormat="1" ht="9.75" customHeight="1">
      <c r="C69" s="17"/>
      <c r="G69" s="8"/>
      <c r="H69" s="56"/>
      <c r="J69" s="56"/>
      <c r="L69" s="56"/>
      <c r="N69" s="56"/>
      <c r="P69" s="56"/>
      <c r="R69" s="56"/>
    </row>
    <row r="70" spans="3:18" s="7" customFormat="1" ht="9.75" customHeight="1">
      <c r="C70" s="17"/>
      <c r="G70" s="8"/>
      <c r="H70" s="56"/>
      <c r="J70" s="56"/>
      <c r="L70" s="56"/>
      <c r="N70" s="56"/>
      <c r="P70" s="56"/>
      <c r="R70" s="56"/>
    </row>
    <row r="71" spans="3:18" s="7" customFormat="1" ht="9.75" customHeight="1">
      <c r="C71" s="17"/>
      <c r="G71" s="8"/>
      <c r="H71" s="56"/>
      <c r="J71" s="56"/>
      <c r="L71" s="56"/>
      <c r="N71" s="56"/>
      <c r="P71" s="56"/>
      <c r="R71" s="56"/>
    </row>
    <row r="72" spans="3:18" s="7" customFormat="1" ht="9.75" customHeight="1">
      <c r="C72" s="17"/>
      <c r="G72" s="8"/>
      <c r="H72" s="56"/>
      <c r="J72" s="56"/>
      <c r="L72" s="56"/>
      <c r="N72" s="56"/>
      <c r="P72" s="56"/>
      <c r="R72" s="56"/>
    </row>
    <row r="73" spans="1:18" s="7" customFormat="1" ht="9.75" customHeight="1">
      <c r="A73" s="17"/>
      <c r="C73" s="18"/>
      <c r="G73" s="8"/>
      <c r="H73" s="56"/>
      <c r="J73" s="56"/>
      <c r="L73" s="56"/>
      <c r="N73" s="56"/>
      <c r="P73" s="56"/>
      <c r="R73" s="56"/>
    </row>
    <row r="74" spans="1:18" s="7" customFormat="1" ht="10.5" customHeight="1">
      <c r="A74" s="12"/>
      <c r="B74" s="12"/>
      <c r="C74" s="12"/>
      <c r="D74" s="12"/>
      <c r="E74" s="12"/>
      <c r="F74" s="12"/>
      <c r="G74" s="13"/>
      <c r="H74" s="52"/>
      <c r="J74" s="52"/>
      <c r="L74" s="52"/>
      <c r="N74" s="52"/>
      <c r="P74" s="52"/>
      <c r="R74" s="52"/>
    </row>
    <row r="75" spans="1:18" s="7" customFormat="1" ht="10.5" customHeight="1">
      <c r="A75" s="12"/>
      <c r="B75" s="12"/>
      <c r="C75" s="19"/>
      <c r="D75" s="12"/>
      <c r="E75" s="12"/>
      <c r="F75" s="12"/>
      <c r="G75" s="13"/>
      <c r="H75" s="52"/>
      <c r="J75" s="52"/>
      <c r="L75" s="52"/>
      <c r="N75" s="52"/>
      <c r="P75" s="52"/>
      <c r="R75" s="52"/>
    </row>
    <row r="76" spans="1:18" s="7" customFormat="1" ht="10.5" customHeight="1">
      <c r="A76" s="12"/>
      <c r="B76" s="12"/>
      <c r="C76" s="12"/>
      <c r="D76" s="12"/>
      <c r="E76" s="12"/>
      <c r="F76" s="12"/>
      <c r="G76" s="13"/>
      <c r="H76" s="52"/>
      <c r="J76" s="52"/>
      <c r="L76" s="52"/>
      <c r="N76" s="52"/>
      <c r="P76" s="52"/>
      <c r="R76" s="52"/>
    </row>
    <row r="77" spans="7:18" s="7" customFormat="1" ht="8.25" customHeight="1">
      <c r="G77" s="8"/>
      <c r="H77" s="56"/>
      <c r="J77" s="56"/>
      <c r="L77" s="56"/>
      <c r="N77" s="56"/>
      <c r="P77" s="56"/>
      <c r="R77" s="56"/>
    </row>
    <row r="78" spans="7:18" s="7" customFormat="1" ht="9.75" customHeight="1">
      <c r="G78" s="8"/>
      <c r="H78" s="56"/>
      <c r="J78" s="56"/>
      <c r="L78" s="56"/>
      <c r="N78" s="56"/>
      <c r="P78" s="56"/>
      <c r="R78" s="56"/>
    </row>
  </sheetData>
  <printOptions horizontalCentered="1"/>
  <pageMargins left="0.31496062992125984" right="0.2362204724409449" top="0.2362204724409449" bottom="0.2362204724409449" header="0.5118110236220472" footer="0.2362204724409449"/>
  <pageSetup fitToHeight="4" horizontalDpi="1200" verticalDpi="12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Abengoa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Borrajo Lovera</dc:creator>
  <cp:keywords/>
  <dc:description/>
  <cp:lastModifiedBy> </cp:lastModifiedBy>
  <cp:lastPrinted>2009-02-19T18:50:47Z</cp:lastPrinted>
  <dcterms:created xsi:type="dcterms:W3CDTF">2005-02-16T11:02:23Z</dcterms:created>
  <dcterms:modified xsi:type="dcterms:W3CDTF">2009-02-24T14:09:03Z</dcterms:modified>
  <cp:category/>
  <cp:version/>
  <cp:contentType/>
  <cp:contentStatus/>
</cp:coreProperties>
</file>