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EEFF 2008" sheetId="1" r:id="rId1"/>
  </sheets>
  <definedNames>
    <definedName name="_xlnm.Print_Area" localSheetId="0">'EEFF 2008'!$A$1:$H$139</definedName>
  </definedNames>
  <calcPr fullCalcOnLoad="1"/>
</workbook>
</file>

<file path=xl/sharedStrings.xml><?xml version="1.0" encoding="utf-8"?>
<sst xmlns="http://schemas.openxmlformats.org/spreadsheetml/2006/main" count="99" uniqueCount="66">
  <si>
    <t>I.</t>
  </si>
  <si>
    <t>II.</t>
  </si>
  <si>
    <t>III.</t>
  </si>
  <si>
    <t>IV.</t>
  </si>
  <si>
    <t>V.</t>
  </si>
  <si>
    <t>VI.</t>
  </si>
  <si>
    <t>-</t>
  </si>
  <si>
    <t>A. Non-Current Assets</t>
  </si>
  <si>
    <t>Intangible Assets</t>
  </si>
  <si>
    <t xml:space="preserve"> Provisions and depreciation</t>
  </si>
  <si>
    <t>Tangible Fixed Assets</t>
  </si>
  <si>
    <t>Provisions and depreciation</t>
  </si>
  <si>
    <t>Fixed Assets in Projects</t>
  </si>
  <si>
    <t xml:space="preserve"> Intangible assets</t>
  </si>
  <si>
    <t xml:space="preserve"> Tangible fixed assets</t>
  </si>
  <si>
    <t>Financial Investments</t>
  </si>
  <si>
    <t xml:space="preserve"> Investments in associate companies</t>
  </si>
  <si>
    <t xml:space="preserve"> Financial assets available for sale</t>
  </si>
  <si>
    <t xml:space="preserve"> Financial accounts receivables</t>
  </si>
  <si>
    <t xml:space="preserve"> Derivative financial instruments</t>
  </si>
  <si>
    <t xml:space="preserve"> Deferred tax assets</t>
  </si>
  <si>
    <t>Total Non-Current Assets</t>
  </si>
  <si>
    <t>C. Current Assets</t>
  </si>
  <si>
    <t>Inventories</t>
  </si>
  <si>
    <t xml:space="preserve"> Trade receivables for sales and services</t>
  </si>
  <si>
    <t xml:space="preserve"> Credits and other receivables</t>
  </si>
  <si>
    <t>Cash and Cash Equivalents</t>
  </si>
  <si>
    <t>Total Current Assets</t>
  </si>
  <si>
    <t>Total Assets</t>
  </si>
  <si>
    <t>A. Capital and Reserves</t>
  </si>
  <si>
    <t>Share Capital</t>
  </si>
  <si>
    <t>Parent Company Reserves</t>
  </si>
  <si>
    <t>Other Reserves</t>
  </si>
  <si>
    <t>Translation Differences</t>
  </si>
  <si>
    <t xml:space="preserve"> At fully or proportionally consolidated companies</t>
  </si>
  <si>
    <t xml:space="preserve"> At companies consolidated by the equity method</t>
  </si>
  <si>
    <t>Retained Earnings</t>
  </si>
  <si>
    <t>B. Minority Interest</t>
  </si>
  <si>
    <t>Total Equity</t>
  </si>
  <si>
    <t>C. Non-Current Liabilities</t>
  </si>
  <si>
    <t xml:space="preserve"> Bank loans</t>
  </si>
  <si>
    <t xml:space="preserve"> Obligations and other loans</t>
  </si>
  <si>
    <t xml:space="preserve"> Obligations under financial leasing</t>
  </si>
  <si>
    <t>Loans and Borrowing</t>
  </si>
  <si>
    <t>Provisions for Other Liabilities and Expenses</t>
  </si>
  <si>
    <t>Derivative Financial Instruments</t>
  </si>
  <si>
    <t>Employee Benefits</t>
  </si>
  <si>
    <t>Total Non-Current Liabilities</t>
  </si>
  <si>
    <t>E. Current Liabilities</t>
  </si>
  <si>
    <t>Suppliers and Other Trade Accounts Payables</t>
  </si>
  <si>
    <t>Current Tax Liabilities</t>
  </si>
  <si>
    <t>Total Current Liabilities</t>
  </si>
  <si>
    <t>Goodwill</t>
  </si>
  <si>
    <t>Other intangible assets</t>
  </si>
  <si>
    <t>B. Non Current Assets held for sale (discontinued operations)</t>
  </si>
  <si>
    <t>D. Non Current Liabilities held for sale (discontinued operations)</t>
  </si>
  <si>
    <t xml:space="preserve"> - Figures in thousands of euros -</t>
  </si>
  <si>
    <t>Assets</t>
  </si>
  <si>
    <t>Consolidated Balance Sheet of Abengoa at December 31, 2008 and 2007</t>
  </si>
  <si>
    <t xml:space="preserve"> Financial accounts receivable</t>
  </si>
  <si>
    <t>Clients and Other Receivable Accounts</t>
  </si>
  <si>
    <t>Shareholders´ Equity and Liabilities</t>
  </si>
  <si>
    <t>Long-Term Non-Recourse Financing (Project Financing)</t>
  </si>
  <si>
    <t>Short-Term Non-Recourse Financing (Project Financing)</t>
  </si>
  <si>
    <t>Deferred Taxe Liabilities</t>
  </si>
  <si>
    <t xml:space="preserve">Total Shareholders´ Equity and Liabilities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</si>
</sst>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.0"/>
    <numFmt numFmtId="183" formatCode="0.0"/>
    <numFmt numFmtId="184" formatCode="#,##0;\(#,##0\)"/>
    <numFmt numFmtId="185" formatCode="#,##0.0;\(#,##0.0\)"/>
    <numFmt numFmtId="186" formatCode="#,##0;[Red]\-#,##0"/>
    <numFmt numFmtId="187" formatCode="0.0000"/>
    <numFmt numFmtId="188" formatCode="0.000"/>
    <numFmt numFmtId="189" formatCode="0.000000"/>
    <numFmt numFmtId="190" formatCode="0.00000"/>
    <numFmt numFmtId="191" formatCode="#,##0.000"/>
    <numFmt numFmtId="192" formatCode="#,##0.0000"/>
    <numFmt numFmtId="193" formatCode="#,##0.00000"/>
    <numFmt numFmtId="194" formatCode="#,##0.00;\(#,##0.00\)"/>
    <numFmt numFmtId="195" formatCode="#,##0.000;\(#,##0.000\)"/>
    <numFmt numFmtId="196" formatCode="#,##0.0000;\(#,##0.0000\)"/>
    <numFmt numFmtId="197" formatCode="[$-C0A]dddd\,\ dd&quot; de &quot;mmmm&quot; de &quot;yyyy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Frutiger-Bold"/>
      <family val="0"/>
    </font>
    <font>
      <u val="single"/>
      <sz val="10"/>
      <color indexed="12"/>
      <name val="Frutiger-Light"/>
      <family val="0"/>
    </font>
    <font>
      <u val="single"/>
      <sz val="10"/>
      <color indexed="36"/>
      <name val="Frutiger-Light"/>
      <family val="0"/>
    </font>
    <font>
      <sz val="10"/>
      <name val="Times New Roman"/>
      <family val="0"/>
    </font>
    <font>
      <sz val="8"/>
      <name val="Frutiger-Light"/>
      <family val="0"/>
    </font>
    <font>
      <sz val="14"/>
      <name val="Frutiger-Bold"/>
      <family val="0"/>
    </font>
    <font>
      <u val="single"/>
      <sz val="10"/>
      <name val="Frutiger-Bold"/>
      <family val="0"/>
    </font>
    <font>
      <sz val="10"/>
      <name val="Frutiger-Bold"/>
      <family val="0"/>
    </font>
    <font>
      <sz val="12"/>
      <color indexed="9"/>
      <name val="Frutiger-Bold"/>
      <family val="0"/>
    </font>
    <font>
      <sz val="12"/>
      <color indexed="53"/>
      <name val="Frutiger-Bold"/>
      <family val="0"/>
    </font>
    <font>
      <sz val="8"/>
      <color indexed="53"/>
      <name val="Frutiger-Bold"/>
      <family val="0"/>
    </font>
    <font>
      <sz val="8"/>
      <color indexed="9"/>
      <name val="Frutiger-Bold"/>
      <family val="0"/>
    </font>
    <font>
      <sz val="10"/>
      <name val="Frutiger-Light"/>
      <family val="0"/>
    </font>
    <font>
      <sz val="10"/>
      <color indexed="9"/>
      <name val="Frutiger-Bold"/>
      <family val="0"/>
    </font>
    <font>
      <u val="single"/>
      <sz val="8"/>
      <name val="Frutiger-BoldItalic"/>
      <family val="0"/>
    </font>
    <font>
      <sz val="7"/>
      <name val="Frutiger-Light"/>
      <family val="0"/>
    </font>
    <font>
      <sz val="8"/>
      <name val="MS Sans Serif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4" fillId="2" borderId="0" applyNumberFormat="0" applyBorder="0" applyProtection="0">
      <alignment horizontal="center" vertical="center" wrapText="1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84" fontId="8" fillId="3" borderId="0" xfId="23" applyNumberFormat="1" applyFont="1" applyFill="1" applyAlignment="1">
      <alignment vertical="center"/>
      <protection/>
    </xf>
    <xf numFmtId="184" fontId="9" fillId="3" borderId="0" xfId="23" applyNumberFormat="1" applyFont="1" applyFill="1" applyAlignment="1">
      <alignment vertical="center"/>
      <protection/>
    </xf>
    <xf numFmtId="185" fontId="8" fillId="3" borderId="0" xfId="23" applyNumberFormat="1" applyFont="1" applyFill="1" applyAlignment="1">
      <alignment vertical="center"/>
      <protection/>
    </xf>
    <xf numFmtId="184" fontId="10" fillId="3" borderId="0" xfId="23" applyNumberFormat="1" applyFont="1" applyFill="1" applyAlignment="1">
      <alignment horizontal="centerContinuous" vertical="center"/>
      <protection/>
    </xf>
    <xf numFmtId="184" fontId="11" fillId="3" borderId="0" xfId="23" applyNumberFormat="1" applyFont="1" applyFill="1" applyAlignment="1">
      <alignment horizontal="centerContinuous" vertical="center"/>
      <protection/>
    </xf>
    <xf numFmtId="185" fontId="11" fillId="3" borderId="0" xfId="23" applyNumberFormat="1" applyFont="1" applyFill="1" applyAlignment="1">
      <alignment horizontal="centerContinuous" vertical="center"/>
      <protection/>
    </xf>
    <xf numFmtId="184" fontId="8" fillId="3" borderId="0" xfId="23" applyNumberFormat="1" applyFont="1" applyFill="1" applyAlignment="1">
      <alignment horizontal="centerContinuous" vertical="center"/>
      <protection/>
    </xf>
    <xf numFmtId="185" fontId="8" fillId="3" borderId="0" xfId="23" applyNumberFormat="1" applyFont="1" applyFill="1" applyAlignment="1">
      <alignment horizontal="centerContinuous" vertical="center"/>
      <protection/>
    </xf>
    <xf numFmtId="184" fontId="12" fillId="4" borderId="0" xfId="23" applyNumberFormat="1" applyFont="1" applyFill="1" applyBorder="1" applyAlignment="1">
      <alignment vertical="center"/>
      <protection/>
    </xf>
    <xf numFmtId="185" fontId="12" fillId="4" borderId="0" xfId="23" applyNumberFormat="1" applyFont="1" applyFill="1" applyBorder="1" applyAlignment="1">
      <alignment vertical="center"/>
      <protection/>
    </xf>
    <xf numFmtId="14" fontId="12" fillId="4" borderId="0" xfId="23" applyNumberFormat="1" applyFont="1" applyFill="1" applyBorder="1" applyAlignment="1">
      <alignment horizontal="right" vertical="center"/>
      <protection/>
    </xf>
    <xf numFmtId="184" fontId="8" fillId="3" borderId="0" xfId="23" applyNumberFormat="1" applyFont="1" applyFill="1" applyBorder="1" applyAlignment="1">
      <alignment vertical="center"/>
      <protection/>
    </xf>
    <xf numFmtId="185" fontId="8" fillId="3" borderId="0" xfId="23" applyNumberFormat="1" applyFont="1" applyFill="1" applyBorder="1" applyAlignment="1">
      <alignment vertical="center"/>
      <protection/>
    </xf>
    <xf numFmtId="184" fontId="14" fillId="3" borderId="0" xfId="23" applyNumberFormat="1" applyFont="1" applyFill="1" applyBorder="1" applyAlignment="1">
      <alignment vertical="center"/>
      <protection/>
    </xf>
    <xf numFmtId="185" fontId="14" fillId="3" borderId="0" xfId="23" applyNumberFormat="1" applyFont="1" applyFill="1" applyBorder="1" applyAlignment="1">
      <alignment vertical="center"/>
      <protection/>
    </xf>
    <xf numFmtId="184" fontId="14" fillId="3" borderId="0" xfId="23" applyNumberFormat="1" applyFont="1" applyFill="1" applyAlignment="1">
      <alignment vertical="center"/>
      <protection/>
    </xf>
    <xf numFmtId="184" fontId="8" fillId="3" borderId="0" xfId="23" applyNumberFormat="1" applyFont="1" applyFill="1" applyBorder="1" applyAlignment="1" quotePrefix="1">
      <alignment horizontal="left" vertical="center"/>
      <protection/>
    </xf>
    <xf numFmtId="184" fontId="15" fillId="5" borderId="0" xfId="23" applyNumberFormat="1" applyFont="1" applyFill="1" applyBorder="1" applyAlignment="1">
      <alignment vertical="center"/>
      <protection/>
    </xf>
    <xf numFmtId="184" fontId="8" fillId="3" borderId="0" xfId="23" applyNumberFormat="1" applyFont="1" applyFill="1" applyBorder="1" applyAlignment="1">
      <alignment horizontal="left" vertical="center"/>
      <protection/>
    </xf>
    <xf numFmtId="184" fontId="4" fillId="3" borderId="0" xfId="23" applyNumberFormat="1" applyFont="1" applyFill="1" applyBorder="1" applyAlignment="1">
      <alignment vertical="center"/>
      <protection/>
    </xf>
    <xf numFmtId="185" fontId="4" fillId="3" borderId="0" xfId="23" applyNumberFormat="1" applyFont="1" applyFill="1" applyBorder="1" applyAlignment="1">
      <alignment vertical="center"/>
      <protection/>
    </xf>
    <xf numFmtId="184" fontId="8" fillId="3" borderId="0" xfId="23" applyNumberFormat="1" applyFont="1" applyFill="1" applyBorder="1" applyAlignment="1">
      <alignment horizontal="right" vertical="center"/>
      <protection/>
    </xf>
    <xf numFmtId="185" fontId="15" fillId="5" borderId="0" xfId="23" applyNumberFormat="1" applyFont="1" applyFill="1" applyBorder="1" applyAlignment="1">
      <alignment vertical="center"/>
      <protection/>
    </xf>
    <xf numFmtId="0" fontId="16" fillId="3" borderId="0" xfId="23" applyFont="1" applyFill="1">
      <alignment/>
      <protection/>
    </xf>
    <xf numFmtId="184" fontId="16" fillId="3" borderId="0" xfId="23" applyNumberFormat="1" applyFont="1" applyFill="1">
      <alignment/>
      <protection/>
    </xf>
    <xf numFmtId="184" fontId="14" fillId="3" borderId="0" xfId="23" applyNumberFormat="1" applyFont="1" applyFill="1" applyBorder="1" applyAlignment="1">
      <alignment horizontal="left" vertical="center"/>
      <protection/>
    </xf>
    <xf numFmtId="184" fontId="17" fillId="5" borderId="0" xfId="23" applyNumberFormat="1" applyFont="1" applyFill="1" applyBorder="1" applyAlignment="1">
      <alignment vertical="center"/>
      <protection/>
    </xf>
    <xf numFmtId="185" fontId="17" fillId="5" borderId="0" xfId="23" applyNumberFormat="1" applyFont="1" applyFill="1" applyBorder="1" applyAlignment="1">
      <alignment vertical="center"/>
      <protection/>
    </xf>
    <xf numFmtId="184" fontId="18" fillId="3" borderId="0" xfId="23" applyNumberFormat="1" applyFont="1" applyFill="1" applyBorder="1" applyAlignment="1">
      <alignment vertical="center"/>
      <protection/>
    </xf>
    <xf numFmtId="185" fontId="16" fillId="3" borderId="0" xfId="23" applyNumberFormat="1" applyFont="1" applyFill="1" applyAlignment="1" quotePrefix="1">
      <alignment horizontal="right"/>
      <protection/>
    </xf>
    <xf numFmtId="184" fontId="11" fillId="3" borderId="0" xfId="23" applyNumberFormat="1" applyFont="1" applyFill="1" applyAlignment="1">
      <alignment vertical="center"/>
      <protection/>
    </xf>
    <xf numFmtId="185" fontId="19" fillId="3" borderId="0" xfId="23" applyNumberFormat="1" applyFont="1" applyFill="1" applyBorder="1" applyAlignment="1">
      <alignment vertical="center"/>
      <protection/>
    </xf>
    <xf numFmtId="184" fontId="15" fillId="3" borderId="0" xfId="23" applyNumberFormat="1" applyFont="1" applyFill="1" applyBorder="1" applyAlignment="1">
      <alignment vertical="center"/>
      <protection/>
    </xf>
    <xf numFmtId="184" fontId="8" fillId="3" borderId="0" xfId="23" applyNumberFormat="1" applyFont="1" applyFill="1" applyAlignment="1" quotePrefix="1">
      <alignment horizontal="left" vertical="center"/>
      <protection/>
    </xf>
    <xf numFmtId="185" fontId="14" fillId="3" borderId="0" xfId="23" applyNumberFormat="1" applyFont="1" applyFill="1" applyAlignment="1">
      <alignment vertical="center"/>
      <protection/>
    </xf>
    <xf numFmtId="184" fontId="4" fillId="3" borderId="0" xfId="23" applyNumberFormat="1" applyFont="1" applyFill="1" applyAlignment="1">
      <alignment vertical="center"/>
      <protection/>
    </xf>
    <xf numFmtId="185" fontId="4" fillId="3" borderId="0" xfId="23" applyNumberFormat="1" applyFont="1" applyFill="1" applyAlignment="1">
      <alignment vertical="center"/>
      <protection/>
    </xf>
    <xf numFmtId="184" fontId="13" fillId="3" borderId="0" xfId="23" applyNumberFormat="1" applyFont="1" applyFill="1" applyAlignment="1">
      <alignment vertical="center"/>
      <protection/>
    </xf>
    <xf numFmtId="194" fontId="4" fillId="3" borderId="0" xfId="23" applyNumberFormat="1" applyFont="1" applyFill="1" applyAlignment="1">
      <alignment vertical="center"/>
      <protection/>
    </xf>
    <xf numFmtId="184" fontId="10" fillId="3" borderId="0" xfId="23" applyNumberFormat="1" applyFont="1" applyFill="1" applyAlignment="1">
      <alignment horizontal="center" vertical="center"/>
      <protection/>
    </xf>
    <xf numFmtId="185" fontId="8" fillId="3" borderId="0" xfId="23" applyNumberFormat="1" applyFont="1" applyFill="1" applyAlignment="1">
      <alignment horizontal="right" vertical="center"/>
      <protection/>
    </xf>
    <xf numFmtId="185" fontId="11" fillId="3" borderId="0" xfId="23" applyNumberFormat="1" applyFont="1" applyFill="1" applyAlignment="1">
      <alignment horizontal="right" vertical="center"/>
      <protection/>
    </xf>
    <xf numFmtId="184" fontId="14" fillId="3" borderId="0" xfId="23" applyNumberFormat="1" applyFont="1" applyFill="1" applyBorder="1" applyAlignment="1">
      <alignment horizontal="right" vertical="center"/>
      <protection/>
    </xf>
    <xf numFmtId="184" fontId="15" fillId="5" borderId="0" xfId="23" applyNumberFormat="1" applyFont="1" applyFill="1" applyBorder="1" applyAlignment="1">
      <alignment horizontal="right" vertical="center"/>
      <protection/>
    </xf>
    <xf numFmtId="184" fontId="4" fillId="3" borderId="0" xfId="23" applyNumberFormat="1" applyFont="1" applyFill="1" applyBorder="1" applyAlignment="1">
      <alignment horizontal="right" vertical="center"/>
      <protection/>
    </xf>
    <xf numFmtId="184" fontId="16" fillId="3" borderId="0" xfId="23" applyNumberFormat="1" applyFont="1" applyFill="1" applyAlignment="1">
      <alignment horizontal="right"/>
      <protection/>
    </xf>
    <xf numFmtId="184" fontId="17" fillId="5" borderId="0" xfId="23" applyNumberFormat="1" applyFont="1" applyFill="1" applyBorder="1" applyAlignment="1">
      <alignment horizontal="right" vertical="center"/>
      <protection/>
    </xf>
    <xf numFmtId="185" fontId="8" fillId="3" borderId="0" xfId="23" applyNumberFormat="1" applyFont="1" applyFill="1" applyBorder="1" applyAlignment="1">
      <alignment horizontal="right" vertical="center"/>
      <protection/>
    </xf>
    <xf numFmtId="184" fontId="15" fillId="3" borderId="0" xfId="23" applyNumberFormat="1" applyFont="1" applyFill="1" applyBorder="1" applyAlignment="1">
      <alignment horizontal="right" vertical="center"/>
      <protection/>
    </xf>
    <xf numFmtId="184" fontId="8" fillId="3" borderId="0" xfId="23" applyNumberFormat="1" applyFont="1" applyFill="1" applyAlignment="1">
      <alignment horizontal="right" vertical="center"/>
      <protection/>
    </xf>
    <xf numFmtId="184" fontId="4" fillId="3" borderId="0" xfId="23" applyNumberFormat="1" applyFont="1" applyFill="1" applyAlignment="1">
      <alignment horizontal="right" vertical="center"/>
      <protection/>
    </xf>
  </cellXfs>
  <cellStyles count="11">
    <cellStyle name="Normal" xfId="0"/>
    <cellStyle name="Encabezado" xfId="15"/>
    <cellStyle name="Hyperlink" xfId="16"/>
    <cellStyle name="Followed Hyperlink" xfId="17"/>
    <cellStyle name="Milla¨_x0000_s [0]_HOJA (2)" xfId="18"/>
    <cellStyle name="Comma" xfId="19"/>
    <cellStyle name="Comma [0]" xfId="20"/>
    <cellStyle name="Currency" xfId="21"/>
    <cellStyle name="Currency [0]" xfId="22"/>
    <cellStyle name="Normal_Sabana V03 1202 (Asientos ARM)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34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609975" y="49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609975" y="49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609975" y="49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609975" y="49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9"/>
  <sheetViews>
    <sheetView tabSelected="1" workbookViewId="0" topLeftCell="A88">
      <selection activeCell="A88" sqref="A88"/>
    </sheetView>
  </sheetViews>
  <sheetFormatPr defaultColWidth="11.421875" defaultRowHeight="12.75"/>
  <cols>
    <col min="1" max="1" width="2.421875" style="1" customWidth="1"/>
    <col min="2" max="2" width="3.00390625" style="1" customWidth="1"/>
    <col min="3" max="3" width="9.421875" style="1" customWidth="1"/>
    <col min="4" max="4" width="9.7109375" style="1" customWidth="1"/>
    <col min="5" max="5" width="29.57421875" style="1" customWidth="1"/>
    <col min="6" max="6" width="6.7109375" style="3" customWidth="1"/>
    <col min="7" max="7" width="13.00390625" style="3" customWidth="1"/>
    <col min="8" max="8" width="13.00390625" style="41" customWidth="1"/>
    <col min="9" max="16384" width="10.28125" style="1" customWidth="1"/>
  </cols>
  <sheetData>
    <row r="1" spans="3:16" ht="30" customHeight="1">
      <c r="C1" s="2"/>
      <c r="E1" s="40"/>
      <c r="J1" s="36"/>
      <c r="K1" s="36"/>
      <c r="L1" s="36"/>
      <c r="M1" s="36"/>
      <c r="N1" s="36"/>
      <c r="O1" s="36"/>
      <c r="P1" s="36"/>
    </row>
    <row r="2" spans="3:16" ht="30" customHeight="1">
      <c r="C2" s="2"/>
      <c r="J2" s="36"/>
      <c r="K2" s="36"/>
      <c r="L2" s="36"/>
      <c r="M2" s="36"/>
      <c r="N2" s="36"/>
      <c r="O2" s="36"/>
      <c r="P2" s="36"/>
    </row>
    <row r="3" spans="1:16" s="31" customFormat="1" ht="12.75">
      <c r="A3" s="4" t="s">
        <v>58</v>
      </c>
      <c r="B3" s="5"/>
      <c r="C3" s="5"/>
      <c r="D3" s="5"/>
      <c r="E3" s="5"/>
      <c r="F3" s="6"/>
      <c r="G3" s="6"/>
      <c r="H3" s="6"/>
      <c r="J3" s="36"/>
      <c r="K3" s="36"/>
      <c r="L3" s="36"/>
      <c r="M3" s="36"/>
      <c r="N3" s="36"/>
      <c r="O3" s="36"/>
      <c r="P3" s="36"/>
    </row>
    <row r="4" spans="1:16" ht="11.25">
      <c r="A4" s="7" t="s">
        <v>56</v>
      </c>
      <c r="B4" s="7"/>
      <c r="C4" s="7"/>
      <c r="D4" s="7"/>
      <c r="E4" s="7"/>
      <c r="F4" s="8"/>
      <c r="G4" s="8"/>
      <c r="H4" s="8"/>
      <c r="J4" s="36"/>
      <c r="K4" s="36"/>
      <c r="L4" s="36"/>
      <c r="M4" s="36"/>
      <c r="N4" s="36"/>
      <c r="O4" s="36"/>
      <c r="P4" s="36"/>
    </row>
    <row r="5" spans="1:16" ht="12" customHeight="1">
      <c r="A5" s="7"/>
      <c r="B5" s="7"/>
      <c r="C5" s="7"/>
      <c r="D5" s="7"/>
      <c r="E5" s="7"/>
      <c r="F5" s="8"/>
      <c r="G5" s="8"/>
      <c r="J5" s="36"/>
      <c r="K5" s="36"/>
      <c r="L5" s="36"/>
      <c r="M5" s="36"/>
      <c r="N5" s="36"/>
      <c r="O5" s="36"/>
      <c r="P5" s="36"/>
    </row>
    <row r="6" spans="1:16" ht="12" customHeight="1">
      <c r="A6" s="7"/>
      <c r="B6" s="7"/>
      <c r="C6" s="7"/>
      <c r="D6" s="7"/>
      <c r="E6" s="7"/>
      <c r="F6" s="8"/>
      <c r="G6" s="8"/>
      <c r="J6" s="36"/>
      <c r="K6" s="36"/>
      <c r="L6" s="36"/>
      <c r="M6" s="36"/>
      <c r="N6" s="36"/>
      <c r="O6" s="36"/>
      <c r="P6" s="36"/>
    </row>
    <row r="7" spans="10:16" ht="11.25" customHeight="1">
      <c r="J7" s="36"/>
      <c r="K7" s="36"/>
      <c r="L7" s="36"/>
      <c r="M7" s="36"/>
      <c r="N7" s="36"/>
      <c r="O7" s="36"/>
      <c r="P7" s="36"/>
    </row>
    <row r="8" spans="1:16" s="38" customFormat="1" ht="22.5" customHeight="1">
      <c r="A8" s="9" t="s">
        <v>57</v>
      </c>
      <c r="B8" s="9"/>
      <c r="C8" s="9"/>
      <c r="D8" s="9"/>
      <c r="E8" s="9"/>
      <c r="F8" s="10"/>
      <c r="G8" s="11">
        <v>39813</v>
      </c>
      <c r="H8" s="11">
        <v>39447</v>
      </c>
      <c r="J8" s="36"/>
      <c r="K8" s="36"/>
      <c r="L8" s="36"/>
      <c r="M8" s="36"/>
      <c r="N8" s="36"/>
      <c r="O8" s="36"/>
      <c r="P8" s="36"/>
    </row>
    <row r="9" spans="1:16" ht="5.25" customHeight="1">
      <c r="A9" s="12"/>
      <c r="B9" s="12"/>
      <c r="C9" s="12"/>
      <c r="D9" s="12"/>
      <c r="E9" s="12"/>
      <c r="F9" s="13"/>
      <c r="G9" s="12"/>
      <c r="H9" s="22"/>
      <c r="J9" s="36"/>
      <c r="K9" s="36"/>
      <c r="L9" s="36"/>
      <c r="M9" s="36"/>
      <c r="N9" s="36"/>
      <c r="O9" s="36"/>
      <c r="P9" s="36"/>
    </row>
    <row r="10" spans="1:16" ht="11.25">
      <c r="A10" s="12"/>
      <c r="B10" s="12"/>
      <c r="C10" s="12"/>
      <c r="D10" s="12"/>
      <c r="E10" s="12"/>
      <c r="F10" s="13"/>
      <c r="G10" s="12"/>
      <c r="H10" s="22"/>
      <c r="J10" s="36"/>
      <c r="K10" s="36"/>
      <c r="L10" s="36"/>
      <c r="M10" s="36"/>
      <c r="N10" s="36"/>
      <c r="O10" s="36"/>
      <c r="P10" s="36"/>
    </row>
    <row r="11" spans="1:16" s="16" customFormat="1" ht="10.5" customHeight="1">
      <c r="A11" s="14" t="s">
        <v>7</v>
      </c>
      <c r="B11" s="14"/>
      <c r="C11" s="14"/>
      <c r="D11" s="14"/>
      <c r="E11" s="14"/>
      <c r="F11" s="15"/>
      <c r="G11" s="14"/>
      <c r="H11" s="43"/>
      <c r="J11" s="36"/>
      <c r="K11" s="36"/>
      <c r="L11" s="36"/>
      <c r="M11" s="36"/>
      <c r="N11" s="36"/>
      <c r="O11" s="36"/>
      <c r="P11" s="36"/>
    </row>
    <row r="12" spans="1:16" ht="5.25" customHeight="1">
      <c r="A12" s="12"/>
      <c r="B12" s="12"/>
      <c r="C12" s="12"/>
      <c r="D12" s="12"/>
      <c r="E12" s="12"/>
      <c r="F12" s="13"/>
      <c r="G12" s="12"/>
      <c r="H12" s="22"/>
      <c r="J12" s="36"/>
      <c r="K12" s="36"/>
      <c r="L12" s="36"/>
      <c r="M12" s="36"/>
      <c r="N12" s="36"/>
      <c r="O12" s="36"/>
      <c r="P12" s="36"/>
    </row>
    <row r="13" spans="1:16" s="16" customFormat="1" ht="10.5" customHeight="1">
      <c r="A13" s="14"/>
      <c r="B13" s="14"/>
      <c r="C13" s="14"/>
      <c r="D13" s="14"/>
      <c r="E13" s="14"/>
      <c r="F13" s="15"/>
      <c r="G13" s="14"/>
      <c r="H13" s="43"/>
      <c r="J13" s="36"/>
      <c r="K13" s="36"/>
      <c r="L13" s="36"/>
      <c r="M13" s="36"/>
      <c r="N13" s="36"/>
      <c r="O13" s="36"/>
      <c r="P13" s="36"/>
    </row>
    <row r="14" spans="1:16" ht="10.5" customHeight="1">
      <c r="A14" s="12"/>
      <c r="B14" s="12"/>
      <c r="C14" s="19" t="s">
        <v>52</v>
      </c>
      <c r="D14" s="12"/>
      <c r="E14" s="12"/>
      <c r="F14" s="13"/>
      <c r="G14" s="12">
        <v>967658</v>
      </c>
      <c r="H14" s="22">
        <v>1114388</v>
      </c>
      <c r="J14" s="36"/>
      <c r="K14" s="36"/>
      <c r="L14" s="36"/>
      <c r="M14" s="36"/>
      <c r="N14" s="36"/>
      <c r="O14" s="36"/>
      <c r="P14" s="36"/>
    </row>
    <row r="15" spans="1:16" ht="10.5" customHeight="1">
      <c r="A15" s="12"/>
      <c r="B15" s="12"/>
      <c r="C15" s="19" t="s">
        <v>53</v>
      </c>
      <c r="D15" s="12"/>
      <c r="E15" s="12"/>
      <c r="F15" s="13"/>
      <c r="G15" s="12">
        <v>101060</v>
      </c>
      <c r="H15" s="22">
        <v>136602</v>
      </c>
      <c r="J15" s="36"/>
      <c r="K15" s="36"/>
      <c r="L15" s="36"/>
      <c r="M15" s="36"/>
      <c r="N15" s="36"/>
      <c r="O15" s="36"/>
      <c r="P15" s="36"/>
    </row>
    <row r="16" spans="1:16" ht="10.5" customHeight="1">
      <c r="A16" s="12"/>
      <c r="B16" s="12"/>
      <c r="C16" s="19" t="s">
        <v>11</v>
      </c>
      <c r="D16" s="12"/>
      <c r="E16" s="12"/>
      <c r="F16" s="13"/>
      <c r="G16" s="12">
        <v>-11827</v>
      </c>
      <c r="H16" s="22">
        <v>-23968</v>
      </c>
      <c r="J16" s="36"/>
      <c r="K16" s="36"/>
      <c r="L16" s="36"/>
      <c r="M16" s="36"/>
      <c r="N16" s="36"/>
      <c r="O16" s="36"/>
      <c r="P16" s="36"/>
    </row>
    <row r="17" spans="1:16" s="16" customFormat="1" ht="11.25" customHeight="1">
      <c r="A17" s="14"/>
      <c r="B17" s="14" t="s">
        <v>0</v>
      </c>
      <c r="C17" s="14" t="s">
        <v>8</v>
      </c>
      <c r="D17" s="14"/>
      <c r="E17" s="14"/>
      <c r="F17" s="15"/>
      <c r="G17" s="18">
        <f>SUM(G14:G16)</f>
        <v>1056891</v>
      </c>
      <c r="H17" s="44">
        <f>SUM(H14:H16)</f>
        <v>1227022</v>
      </c>
      <c r="J17" s="36"/>
      <c r="K17" s="36"/>
      <c r="L17" s="36"/>
      <c r="M17" s="36"/>
      <c r="N17" s="36"/>
      <c r="O17" s="36"/>
      <c r="P17" s="36"/>
    </row>
    <row r="18" spans="1:16" ht="5.25" customHeight="1">
      <c r="A18" s="12"/>
      <c r="B18" s="12"/>
      <c r="C18" s="12"/>
      <c r="D18" s="12"/>
      <c r="E18" s="12"/>
      <c r="F18" s="13"/>
      <c r="G18" s="12"/>
      <c r="H18" s="22"/>
      <c r="J18" s="36"/>
      <c r="K18" s="36"/>
      <c r="L18" s="36"/>
      <c r="M18" s="36"/>
      <c r="N18" s="36"/>
      <c r="O18" s="36"/>
      <c r="P18" s="36"/>
    </row>
    <row r="19" spans="1:16" s="16" customFormat="1" ht="10.5" customHeight="1">
      <c r="A19" s="14"/>
      <c r="B19" s="14"/>
      <c r="C19" s="14"/>
      <c r="D19" s="14"/>
      <c r="E19" s="14"/>
      <c r="F19" s="15"/>
      <c r="G19" s="14"/>
      <c r="H19" s="43"/>
      <c r="J19" s="36"/>
      <c r="K19" s="36"/>
      <c r="L19" s="36"/>
      <c r="M19" s="36"/>
      <c r="N19" s="36"/>
      <c r="O19" s="36"/>
      <c r="P19" s="36"/>
    </row>
    <row r="20" spans="1:16" ht="10.5" customHeight="1">
      <c r="A20" s="12"/>
      <c r="B20" s="12"/>
      <c r="C20" s="19" t="s">
        <v>10</v>
      </c>
      <c r="D20" s="12"/>
      <c r="E20" s="12"/>
      <c r="F20" s="13"/>
      <c r="G20" s="12">
        <v>1507215</v>
      </c>
      <c r="H20" s="22">
        <v>1360801</v>
      </c>
      <c r="J20" s="36"/>
      <c r="K20" s="36"/>
      <c r="L20" s="36"/>
      <c r="M20" s="36"/>
      <c r="N20" s="36"/>
      <c r="O20" s="36"/>
      <c r="P20" s="36"/>
    </row>
    <row r="21" spans="1:16" ht="10.5" customHeight="1">
      <c r="A21" s="12"/>
      <c r="B21" s="12"/>
      <c r="C21" s="17" t="s">
        <v>11</v>
      </c>
      <c r="D21" s="12"/>
      <c r="E21" s="12"/>
      <c r="F21" s="13"/>
      <c r="G21" s="12">
        <v>-472153</v>
      </c>
      <c r="H21" s="22">
        <v>-489940</v>
      </c>
      <c r="J21" s="36"/>
      <c r="K21" s="36"/>
      <c r="L21" s="36"/>
      <c r="M21" s="36"/>
      <c r="N21" s="36"/>
      <c r="O21" s="36"/>
      <c r="P21" s="36"/>
    </row>
    <row r="22" spans="1:16" s="16" customFormat="1" ht="10.5" customHeight="1">
      <c r="A22" s="14"/>
      <c r="B22" s="14" t="s">
        <v>1</v>
      </c>
      <c r="C22" s="14" t="s">
        <v>10</v>
      </c>
      <c r="D22" s="14"/>
      <c r="E22" s="14"/>
      <c r="F22" s="15"/>
      <c r="G22" s="18">
        <f>SUM(G20:G21)</f>
        <v>1035062</v>
      </c>
      <c r="H22" s="44">
        <f>SUM(H20:H21)</f>
        <v>870861</v>
      </c>
      <c r="J22" s="36"/>
      <c r="K22" s="36"/>
      <c r="L22" s="36"/>
      <c r="M22" s="36"/>
      <c r="N22" s="36"/>
      <c r="O22" s="36"/>
      <c r="P22" s="36"/>
    </row>
    <row r="23" spans="1:8" s="36" customFormat="1" ht="5.25" customHeight="1">
      <c r="A23" s="20"/>
      <c r="B23" s="20"/>
      <c r="C23" s="20"/>
      <c r="D23" s="20"/>
      <c r="E23" s="20"/>
      <c r="F23" s="21"/>
      <c r="G23" s="20"/>
      <c r="H23" s="45"/>
    </row>
    <row r="24" spans="1:8" s="36" customFormat="1" ht="10.5" customHeight="1">
      <c r="A24" s="20"/>
      <c r="B24" s="20"/>
      <c r="C24" s="20"/>
      <c r="D24" s="20"/>
      <c r="E24" s="20"/>
      <c r="F24" s="21"/>
      <c r="G24" s="20"/>
      <c r="H24" s="45"/>
    </row>
    <row r="25" spans="1:8" s="36" customFormat="1" ht="10.5" customHeight="1">
      <c r="A25" s="20"/>
      <c r="B25" s="20"/>
      <c r="C25" s="17" t="s">
        <v>13</v>
      </c>
      <c r="D25" s="20"/>
      <c r="E25" s="20"/>
      <c r="F25" s="21"/>
      <c r="G25" s="12">
        <v>951885</v>
      </c>
      <c r="H25" s="22">
        <v>911602</v>
      </c>
    </row>
    <row r="26" spans="1:8" s="36" customFormat="1" ht="10.5" customHeight="1">
      <c r="A26" s="20"/>
      <c r="B26" s="20"/>
      <c r="C26" s="19" t="s">
        <v>9</v>
      </c>
      <c r="D26" s="20"/>
      <c r="E26" s="20"/>
      <c r="F26" s="21"/>
      <c r="G26" s="22">
        <v>-66182</v>
      </c>
      <c r="H26" s="22">
        <v>-50338</v>
      </c>
    </row>
    <row r="27" spans="1:8" s="36" customFormat="1" ht="10.5" customHeight="1">
      <c r="A27" s="20"/>
      <c r="B27" s="20"/>
      <c r="C27" s="17" t="s">
        <v>14</v>
      </c>
      <c r="D27" s="20"/>
      <c r="E27" s="20"/>
      <c r="F27" s="21"/>
      <c r="G27" s="12">
        <v>1538790</v>
      </c>
      <c r="H27" s="22">
        <v>895802</v>
      </c>
    </row>
    <row r="28" spans="1:9" s="36" customFormat="1" ht="10.5" customHeight="1">
      <c r="A28" s="20"/>
      <c r="B28" s="20"/>
      <c r="C28" s="19" t="s">
        <v>9</v>
      </c>
      <c r="D28" s="20"/>
      <c r="E28" s="20"/>
      <c r="F28" s="21"/>
      <c r="G28" s="22">
        <v>-174720</v>
      </c>
      <c r="H28" s="22">
        <v>-118927</v>
      </c>
      <c r="I28" s="39"/>
    </row>
    <row r="29" spans="1:16" s="16" customFormat="1" ht="10.5" customHeight="1">
      <c r="A29" s="14"/>
      <c r="B29" s="14" t="s">
        <v>2</v>
      </c>
      <c r="C29" s="14" t="s">
        <v>12</v>
      </c>
      <c r="D29" s="14"/>
      <c r="E29" s="14"/>
      <c r="F29" s="15"/>
      <c r="G29" s="18">
        <f>SUM(G25:G28)</f>
        <v>2249773</v>
      </c>
      <c r="H29" s="44">
        <f>SUM(H25:H28)</f>
        <v>1638139</v>
      </c>
      <c r="J29" s="36"/>
      <c r="K29" s="36"/>
      <c r="L29" s="36"/>
      <c r="M29" s="36"/>
      <c r="N29" s="36"/>
      <c r="O29" s="36"/>
      <c r="P29" s="36"/>
    </row>
    <row r="30" spans="1:16" ht="5.25" customHeight="1">
      <c r="A30" s="12"/>
      <c r="B30" s="12"/>
      <c r="C30" s="12"/>
      <c r="D30" s="12"/>
      <c r="E30" s="12"/>
      <c r="F30" s="13"/>
      <c r="G30" s="12"/>
      <c r="H30" s="22"/>
      <c r="J30" s="36"/>
      <c r="K30" s="36"/>
      <c r="L30" s="36"/>
      <c r="M30" s="36"/>
      <c r="N30" s="36"/>
      <c r="O30" s="36"/>
      <c r="P30" s="36"/>
    </row>
    <row r="31" spans="1:8" s="36" customFormat="1" ht="10.5" customHeight="1">
      <c r="A31" s="20"/>
      <c r="B31" s="20"/>
      <c r="C31" s="20"/>
      <c r="D31" s="20"/>
      <c r="E31" s="20"/>
      <c r="F31" s="21"/>
      <c r="G31" s="20"/>
      <c r="H31" s="45"/>
    </row>
    <row r="32" spans="1:16" ht="10.5" customHeight="1">
      <c r="A32" s="12"/>
      <c r="B32" s="12"/>
      <c r="C32" s="17" t="s">
        <v>16</v>
      </c>
      <c r="D32" s="12"/>
      <c r="E32" s="12"/>
      <c r="F32" s="13"/>
      <c r="G32" s="12">
        <v>50043</v>
      </c>
      <c r="H32" s="22">
        <v>50145</v>
      </c>
      <c r="J32" s="36"/>
      <c r="K32" s="36"/>
      <c r="L32" s="36"/>
      <c r="M32" s="36"/>
      <c r="N32" s="36"/>
      <c r="O32" s="36"/>
      <c r="P32" s="36"/>
    </row>
    <row r="33" spans="1:16" ht="10.5" customHeight="1">
      <c r="A33" s="12"/>
      <c r="B33" s="12"/>
      <c r="C33" s="17" t="s">
        <v>17</v>
      </c>
      <c r="D33" s="12"/>
      <c r="E33" s="12"/>
      <c r="F33" s="13"/>
      <c r="G33" s="12">
        <v>74356</v>
      </c>
      <c r="H33" s="22">
        <v>56387.82</v>
      </c>
      <c r="J33" s="36"/>
      <c r="K33" s="36"/>
      <c r="L33" s="36"/>
      <c r="M33" s="36"/>
      <c r="N33" s="36"/>
      <c r="O33" s="36"/>
      <c r="P33" s="36"/>
    </row>
    <row r="34" spans="1:16" ht="10.5" customHeight="1">
      <c r="A34" s="12"/>
      <c r="B34" s="12"/>
      <c r="C34" s="17" t="s">
        <v>59</v>
      </c>
      <c r="D34" s="12"/>
      <c r="E34" s="12"/>
      <c r="F34" s="13"/>
      <c r="G34" s="12">
        <v>132208</v>
      </c>
      <c r="H34" s="22">
        <v>118791</v>
      </c>
      <c r="J34" s="36"/>
      <c r="K34" s="36"/>
      <c r="L34" s="36"/>
      <c r="M34" s="36"/>
      <c r="N34" s="36"/>
      <c r="O34" s="36"/>
      <c r="P34" s="36"/>
    </row>
    <row r="35" spans="1:16" ht="10.5" customHeight="1">
      <c r="A35" s="12"/>
      <c r="B35" s="12"/>
      <c r="C35" s="17" t="s">
        <v>19</v>
      </c>
      <c r="D35" s="12"/>
      <c r="E35" s="12"/>
      <c r="F35" s="13"/>
      <c r="G35" s="12">
        <v>99798</v>
      </c>
      <c r="H35" s="22">
        <v>695</v>
      </c>
      <c r="J35" s="36"/>
      <c r="K35" s="36"/>
      <c r="L35" s="36"/>
      <c r="M35" s="36"/>
      <c r="N35" s="36"/>
      <c r="O35" s="36"/>
      <c r="P35" s="36"/>
    </row>
    <row r="36" spans="1:16" ht="10.5" customHeight="1">
      <c r="A36" s="12"/>
      <c r="B36" s="12"/>
      <c r="C36" s="17" t="s">
        <v>20</v>
      </c>
      <c r="D36" s="12"/>
      <c r="E36" s="12"/>
      <c r="F36" s="13"/>
      <c r="G36" s="12">
        <v>409299</v>
      </c>
      <c r="H36" s="22">
        <v>190468</v>
      </c>
      <c r="J36" s="36"/>
      <c r="K36" s="36"/>
      <c r="L36" s="36"/>
      <c r="M36" s="36"/>
      <c r="N36" s="36"/>
      <c r="O36" s="36"/>
      <c r="P36" s="36"/>
    </row>
    <row r="37" spans="1:16" s="16" customFormat="1" ht="10.5" customHeight="1">
      <c r="A37" s="14"/>
      <c r="B37" s="14" t="s">
        <v>3</v>
      </c>
      <c r="C37" s="14" t="s">
        <v>15</v>
      </c>
      <c r="D37" s="14"/>
      <c r="E37" s="14"/>
      <c r="F37" s="15"/>
      <c r="G37" s="18">
        <f>SUM(G32:G36)</f>
        <v>765704</v>
      </c>
      <c r="H37" s="44">
        <f>SUM(H32:H36)</f>
        <v>416486.82</v>
      </c>
      <c r="J37" s="36"/>
      <c r="K37" s="36"/>
      <c r="L37" s="36"/>
      <c r="M37" s="36"/>
      <c r="N37" s="36"/>
      <c r="O37" s="36"/>
      <c r="P37" s="36"/>
    </row>
    <row r="38" spans="1:16" ht="5.25" customHeight="1">
      <c r="A38" s="12"/>
      <c r="B38" s="12"/>
      <c r="C38" s="12"/>
      <c r="D38" s="12"/>
      <c r="E38" s="12"/>
      <c r="F38" s="13"/>
      <c r="G38" s="12"/>
      <c r="H38" s="22"/>
      <c r="J38" s="36"/>
      <c r="K38" s="36"/>
      <c r="L38" s="36"/>
      <c r="M38" s="36"/>
      <c r="N38" s="36"/>
      <c r="O38" s="36"/>
      <c r="P38" s="36"/>
    </row>
    <row r="39" spans="1:16" ht="10.5" customHeight="1">
      <c r="A39" s="12"/>
      <c r="B39" s="12"/>
      <c r="C39" s="12"/>
      <c r="D39" s="12"/>
      <c r="E39" s="12"/>
      <c r="F39" s="13"/>
      <c r="G39" s="12"/>
      <c r="H39" s="22"/>
      <c r="J39" s="36"/>
      <c r="K39" s="36"/>
      <c r="L39" s="36"/>
      <c r="M39" s="36"/>
      <c r="N39" s="36"/>
      <c r="O39" s="36"/>
      <c r="P39" s="36"/>
    </row>
    <row r="40" spans="1:8" s="36" customFormat="1" ht="10.5" customHeight="1">
      <c r="A40" s="18" t="s">
        <v>21</v>
      </c>
      <c r="B40" s="18"/>
      <c r="C40" s="18"/>
      <c r="D40" s="18"/>
      <c r="E40" s="18"/>
      <c r="F40" s="23"/>
      <c r="G40" s="18">
        <f>G17+G22+G29+G37</f>
        <v>5107430</v>
      </c>
      <c r="H40" s="44">
        <f>H17+H22+H29+H37</f>
        <v>4152508.82</v>
      </c>
    </row>
    <row r="41" spans="1:16" ht="5.25" customHeight="1">
      <c r="A41" s="12"/>
      <c r="B41" s="12"/>
      <c r="C41" s="12"/>
      <c r="D41" s="12"/>
      <c r="E41" s="12"/>
      <c r="F41" s="13"/>
      <c r="G41" s="12"/>
      <c r="H41" s="22"/>
      <c r="J41" s="36"/>
      <c r="K41" s="36"/>
      <c r="L41" s="36"/>
      <c r="M41" s="36"/>
      <c r="N41" s="36"/>
      <c r="O41" s="36"/>
      <c r="P41" s="36"/>
    </row>
    <row r="42" spans="1:16" ht="10.5" customHeight="1">
      <c r="A42" s="12"/>
      <c r="B42" s="12"/>
      <c r="C42" s="12"/>
      <c r="D42" s="12"/>
      <c r="E42" s="12"/>
      <c r="F42" s="13"/>
      <c r="G42" s="12"/>
      <c r="H42" s="22"/>
      <c r="J42" s="36"/>
      <c r="K42" s="36"/>
      <c r="L42" s="36"/>
      <c r="M42" s="36"/>
      <c r="N42" s="36"/>
      <c r="O42" s="36"/>
      <c r="P42" s="36"/>
    </row>
    <row r="43" spans="1:16" s="16" customFormat="1" ht="10.5" customHeight="1">
      <c r="A43" s="18" t="s">
        <v>54</v>
      </c>
      <c r="B43" s="18"/>
      <c r="C43" s="18"/>
      <c r="D43" s="18"/>
      <c r="E43" s="18"/>
      <c r="F43" s="23"/>
      <c r="G43" s="18">
        <v>1032333</v>
      </c>
      <c r="H43" s="44" t="s">
        <v>6</v>
      </c>
      <c r="J43" s="36"/>
      <c r="K43" s="36"/>
      <c r="L43" s="36"/>
      <c r="M43" s="36"/>
      <c r="N43" s="36"/>
      <c r="O43" s="36"/>
      <c r="P43" s="36"/>
    </row>
    <row r="44" spans="1:16" ht="5.25" customHeight="1">
      <c r="A44" s="12"/>
      <c r="B44" s="12"/>
      <c r="C44" s="12"/>
      <c r="D44" s="12"/>
      <c r="E44" s="12"/>
      <c r="F44" s="13"/>
      <c r="G44" s="12"/>
      <c r="H44" s="22"/>
      <c r="J44" s="36"/>
      <c r="K44" s="36"/>
      <c r="L44" s="36"/>
      <c r="M44" s="36"/>
      <c r="N44" s="36"/>
      <c r="O44" s="36"/>
      <c r="P44" s="36"/>
    </row>
    <row r="45" spans="1:8" s="36" customFormat="1" ht="10.5" customHeight="1">
      <c r="A45" s="20"/>
      <c r="B45" s="20"/>
      <c r="C45" s="20"/>
      <c r="D45" s="20"/>
      <c r="E45" s="20"/>
      <c r="F45" s="21"/>
      <c r="G45" s="20"/>
      <c r="H45" s="45"/>
    </row>
    <row r="46" spans="1:16" s="16" customFormat="1" ht="10.5" customHeight="1">
      <c r="A46" s="14" t="s">
        <v>22</v>
      </c>
      <c r="B46" s="14"/>
      <c r="C46" s="14"/>
      <c r="D46" s="14"/>
      <c r="E46" s="14"/>
      <c r="F46" s="15"/>
      <c r="G46" s="14"/>
      <c r="H46" s="43"/>
      <c r="J46" s="36"/>
      <c r="K46" s="36"/>
      <c r="L46" s="36"/>
      <c r="M46" s="36"/>
      <c r="N46" s="36"/>
      <c r="O46" s="36"/>
      <c r="P46" s="36"/>
    </row>
    <row r="47" spans="1:16" ht="4.5" customHeight="1">
      <c r="A47" s="12"/>
      <c r="B47" s="12"/>
      <c r="C47" s="12"/>
      <c r="D47" s="12"/>
      <c r="E47" s="12"/>
      <c r="F47" s="24"/>
      <c r="G47" s="25"/>
      <c r="H47" s="46"/>
      <c r="J47" s="36"/>
      <c r="K47" s="36"/>
      <c r="L47" s="36"/>
      <c r="M47" s="36"/>
      <c r="N47" s="36"/>
      <c r="O47" s="36"/>
      <c r="P47" s="36"/>
    </row>
    <row r="48" spans="1:16" s="16" customFormat="1" ht="10.5" customHeight="1">
      <c r="A48" s="14"/>
      <c r="B48" s="14" t="s">
        <v>0</v>
      </c>
      <c r="C48" s="14" t="s">
        <v>23</v>
      </c>
      <c r="D48" s="14"/>
      <c r="E48" s="14"/>
      <c r="F48" s="15"/>
      <c r="G48" s="18">
        <v>316093</v>
      </c>
      <c r="H48" s="44">
        <v>242451</v>
      </c>
      <c r="J48" s="36"/>
      <c r="K48" s="36"/>
      <c r="L48" s="36"/>
      <c r="M48" s="36"/>
      <c r="N48" s="36"/>
      <c r="O48" s="36"/>
      <c r="P48" s="36"/>
    </row>
    <row r="49" spans="1:16" ht="5.25" customHeight="1">
      <c r="A49" s="12"/>
      <c r="B49" s="12"/>
      <c r="C49" s="12"/>
      <c r="D49" s="12"/>
      <c r="E49" s="12"/>
      <c r="F49" s="13"/>
      <c r="G49" s="12"/>
      <c r="H49" s="22"/>
      <c r="J49" s="36"/>
      <c r="K49" s="36"/>
      <c r="L49" s="36"/>
      <c r="M49" s="36"/>
      <c r="N49" s="36"/>
      <c r="O49" s="36"/>
      <c r="P49" s="36"/>
    </row>
    <row r="50" spans="1:8" s="36" customFormat="1" ht="10.5" customHeight="1">
      <c r="A50" s="20"/>
      <c r="B50" s="20"/>
      <c r="C50" s="20"/>
      <c r="D50" s="20"/>
      <c r="E50" s="20"/>
      <c r="F50" s="21"/>
      <c r="G50" s="20"/>
      <c r="H50" s="45"/>
    </row>
    <row r="51" spans="1:16" ht="10.5" customHeight="1">
      <c r="A51" s="12"/>
      <c r="B51" s="12"/>
      <c r="C51" s="17" t="s">
        <v>24</v>
      </c>
      <c r="D51" s="12"/>
      <c r="E51" s="12"/>
      <c r="F51" s="13"/>
      <c r="G51" s="12">
        <v>919351</v>
      </c>
      <c r="H51" s="22">
        <v>1145786</v>
      </c>
      <c r="J51" s="36"/>
      <c r="K51" s="36"/>
      <c r="L51" s="36"/>
      <c r="M51" s="36"/>
      <c r="N51" s="36"/>
      <c r="O51" s="36"/>
      <c r="P51" s="36"/>
    </row>
    <row r="52" spans="1:16" ht="10.5" customHeight="1">
      <c r="A52" s="12"/>
      <c r="B52" s="12"/>
      <c r="C52" s="17" t="s">
        <v>25</v>
      </c>
      <c r="D52" s="12"/>
      <c r="E52" s="12"/>
      <c r="F52" s="13"/>
      <c r="G52" s="12">
        <v>423954</v>
      </c>
      <c r="H52" s="22">
        <v>275074</v>
      </c>
      <c r="J52" s="36"/>
      <c r="K52" s="36"/>
      <c r="L52" s="36"/>
      <c r="M52" s="36"/>
      <c r="N52" s="36"/>
      <c r="O52" s="36"/>
      <c r="P52" s="36"/>
    </row>
    <row r="53" spans="1:16" s="16" customFormat="1" ht="10.5" customHeight="1">
      <c r="A53" s="14"/>
      <c r="B53" s="14" t="s">
        <v>1</v>
      </c>
      <c r="C53" s="14" t="s">
        <v>60</v>
      </c>
      <c r="D53" s="14"/>
      <c r="E53" s="14"/>
      <c r="F53" s="15"/>
      <c r="G53" s="18">
        <f>SUM(G51:G52)</f>
        <v>1343305</v>
      </c>
      <c r="H53" s="44">
        <f>SUM(H51:H52)</f>
        <v>1420860</v>
      </c>
      <c r="J53" s="36"/>
      <c r="K53" s="36"/>
      <c r="L53" s="36"/>
      <c r="M53" s="36"/>
      <c r="N53" s="36"/>
      <c r="O53" s="36"/>
      <c r="P53" s="36"/>
    </row>
    <row r="54" spans="1:16" ht="5.25" customHeight="1">
      <c r="A54" s="12"/>
      <c r="B54" s="12"/>
      <c r="C54" s="12"/>
      <c r="D54" s="12"/>
      <c r="E54" s="12"/>
      <c r="F54" s="13"/>
      <c r="G54" s="12"/>
      <c r="H54" s="22"/>
      <c r="J54" s="36"/>
      <c r="K54" s="36"/>
      <c r="L54" s="36"/>
      <c r="M54" s="36"/>
      <c r="N54" s="36"/>
      <c r="O54" s="36"/>
      <c r="P54" s="36"/>
    </row>
    <row r="55" spans="1:8" s="36" customFormat="1" ht="10.5" customHeight="1">
      <c r="A55" s="20"/>
      <c r="B55" s="20"/>
      <c r="C55" s="20"/>
      <c r="D55" s="20"/>
      <c r="E55" s="20"/>
      <c r="F55" s="21"/>
      <c r="G55" s="20"/>
      <c r="H55" s="45"/>
    </row>
    <row r="56" spans="1:16" ht="10.5" customHeight="1">
      <c r="A56" s="12"/>
      <c r="B56" s="12"/>
      <c r="C56" s="17" t="s">
        <v>17</v>
      </c>
      <c r="D56" s="12"/>
      <c r="E56" s="12"/>
      <c r="F56" s="13"/>
      <c r="G56" s="12">
        <v>45283</v>
      </c>
      <c r="H56" s="22">
        <v>61922</v>
      </c>
      <c r="J56" s="36"/>
      <c r="K56" s="36"/>
      <c r="L56" s="36"/>
      <c r="M56" s="36"/>
      <c r="N56" s="36"/>
      <c r="O56" s="36"/>
      <c r="P56" s="36"/>
    </row>
    <row r="57" spans="1:16" ht="10.5" customHeight="1">
      <c r="A57" s="12"/>
      <c r="B57" s="12"/>
      <c r="C57" s="17" t="s">
        <v>18</v>
      </c>
      <c r="D57" s="12"/>
      <c r="E57" s="12"/>
      <c r="F57" s="13"/>
      <c r="G57" s="12">
        <v>541644</v>
      </c>
      <c r="H57" s="22">
        <v>410438</v>
      </c>
      <c r="J57" s="36"/>
      <c r="K57" s="36"/>
      <c r="L57" s="36"/>
      <c r="M57" s="36"/>
      <c r="N57" s="36"/>
      <c r="O57" s="36"/>
      <c r="P57" s="36"/>
    </row>
    <row r="58" spans="1:16" ht="10.5" customHeight="1">
      <c r="A58" s="12"/>
      <c r="B58" s="12"/>
      <c r="C58" s="17" t="s">
        <v>19</v>
      </c>
      <c r="D58" s="12"/>
      <c r="E58" s="12"/>
      <c r="F58" s="13"/>
      <c r="G58" s="12">
        <v>74776</v>
      </c>
      <c r="H58" s="22">
        <v>124087</v>
      </c>
      <c r="J58" s="36"/>
      <c r="K58" s="36"/>
      <c r="L58" s="36"/>
      <c r="M58" s="36"/>
      <c r="N58" s="36"/>
      <c r="O58" s="36"/>
      <c r="P58" s="36"/>
    </row>
    <row r="59" spans="1:16" s="16" customFormat="1" ht="10.5" customHeight="1">
      <c r="A59" s="14"/>
      <c r="B59" s="14" t="s">
        <v>2</v>
      </c>
      <c r="C59" s="14" t="s">
        <v>15</v>
      </c>
      <c r="D59" s="14"/>
      <c r="E59" s="14"/>
      <c r="F59" s="15"/>
      <c r="G59" s="18">
        <f>SUM(G56:G58)</f>
        <v>661703</v>
      </c>
      <c r="H59" s="44">
        <f>SUM(H56:H58)</f>
        <v>596447</v>
      </c>
      <c r="J59" s="36"/>
      <c r="K59" s="36"/>
      <c r="L59" s="36"/>
      <c r="M59" s="36"/>
      <c r="N59" s="36"/>
      <c r="O59" s="36"/>
      <c r="P59" s="36"/>
    </row>
    <row r="60" spans="1:16" ht="5.25" customHeight="1">
      <c r="A60" s="12"/>
      <c r="B60" s="12"/>
      <c r="C60" s="12"/>
      <c r="D60" s="12"/>
      <c r="E60" s="12"/>
      <c r="F60" s="13"/>
      <c r="G60" s="12"/>
      <c r="H60" s="22"/>
      <c r="J60" s="36"/>
      <c r="K60" s="36"/>
      <c r="L60" s="36"/>
      <c r="M60" s="36"/>
      <c r="N60" s="36"/>
      <c r="O60" s="36"/>
      <c r="P60" s="36"/>
    </row>
    <row r="61" spans="1:8" s="36" customFormat="1" ht="11.25">
      <c r="A61" s="20"/>
      <c r="B61" s="20"/>
      <c r="C61" s="20"/>
      <c r="D61" s="20"/>
      <c r="E61" s="20"/>
      <c r="F61" s="21"/>
      <c r="G61" s="20"/>
      <c r="H61" s="45"/>
    </row>
    <row r="62" spans="1:16" s="16" customFormat="1" ht="10.5" customHeight="1">
      <c r="A62" s="14"/>
      <c r="B62" s="14" t="s">
        <v>3</v>
      </c>
      <c r="C62" s="26" t="s">
        <v>26</v>
      </c>
      <c r="D62" s="14"/>
      <c r="E62" s="14"/>
      <c r="F62" s="15"/>
      <c r="G62" s="18">
        <v>1333748</v>
      </c>
      <c r="H62" s="44">
        <v>1697889</v>
      </c>
      <c r="J62" s="36"/>
      <c r="K62" s="36"/>
      <c r="L62" s="36"/>
      <c r="M62" s="36"/>
      <c r="N62" s="36"/>
      <c r="O62" s="36"/>
      <c r="P62" s="36"/>
    </row>
    <row r="63" spans="1:16" ht="5.25" customHeight="1">
      <c r="A63" s="12"/>
      <c r="B63" s="12"/>
      <c r="C63" s="12"/>
      <c r="D63" s="12"/>
      <c r="E63" s="12"/>
      <c r="F63" s="13"/>
      <c r="G63" s="12"/>
      <c r="H63" s="22"/>
      <c r="J63" s="36"/>
      <c r="K63" s="36"/>
      <c r="L63" s="36"/>
      <c r="M63" s="36"/>
      <c r="N63" s="36"/>
      <c r="O63" s="36"/>
      <c r="P63" s="36"/>
    </row>
    <row r="64" spans="1:8" s="36" customFormat="1" ht="10.5" customHeight="1">
      <c r="A64" s="20"/>
      <c r="B64" s="20"/>
      <c r="C64" s="20"/>
      <c r="D64" s="20"/>
      <c r="E64" s="20"/>
      <c r="F64" s="21"/>
      <c r="G64" s="20"/>
      <c r="H64" s="45"/>
    </row>
    <row r="65" spans="1:16" s="16" customFormat="1" ht="10.5" customHeight="1">
      <c r="A65" s="18" t="s">
        <v>27</v>
      </c>
      <c r="B65" s="18"/>
      <c r="C65" s="18"/>
      <c r="D65" s="18"/>
      <c r="E65" s="18"/>
      <c r="F65" s="23"/>
      <c r="G65" s="18">
        <f>G48+G53+G59+G62</f>
        <v>3654849</v>
      </c>
      <c r="H65" s="44">
        <f>H48+H53+H59+H62</f>
        <v>3957647</v>
      </c>
      <c r="J65" s="36"/>
      <c r="K65" s="36"/>
      <c r="L65" s="36"/>
      <c r="M65" s="36"/>
      <c r="N65" s="36"/>
      <c r="O65" s="36"/>
      <c r="P65" s="36"/>
    </row>
    <row r="66" spans="1:16" ht="5.25" customHeight="1">
      <c r="A66" s="12"/>
      <c r="B66" s="12"/>
      <c r="C66" s="12"/>
      <c r="D66" s="12"/>
      <c r="E66" s="12"/>
      <c r="F66" s="13"/>
      <c r="G66" s="12"/>
      <c r="H66" s="22"/>
      <c r="J66" s="36"/>
      <c r="K66" s="36"/>
      <c r="L66" s="36"/>
      <c r="M66" s="36"/>
      <c r="N66" s="36"/>
      <c r="O66" s="36"/>
      <c r="P66" s="36"/>
    </row>
    <row r="67" spans="1:8" s="36" customFormat="1" ht="10.5" customHeight="1">
      <c r="A67" s="20"/>
      <c r="B67" s="20"/>
      <c r="C67" s="20"/>
      <c r="D67" s="20"/>
      <c r="E67" s="20"/>
      <c r="F67" s="21"/>
      <c r="G67" s="20"/>
      <c r="H67" s="45"/>
    </row>
    <row r="68" spans="1:16" s="31" customFormat="1" ht="22.5" customHeight="1">
      <c r="A68" s="27" t="s">
        <v>28</v>
      </c>
      <c r="B68" s="27"/>
      <c r="C68" s="27"/>
      <c r="D68" s="27"/>
      <c r="E68" s="27"/>
      <c r="F68" s="28"/>
      <c r="G68" s="27">
        <f>G40+G65+G43</f>
        <v>9794612</v>
      </c>
      <c r="H68" s="47">
        <f>H40+H65</f>
        <v>8110155.82</v>
      </c>
      <c r="J68" s="36"/>
      <c r="K68" s="36"/>
      <c r="L68" s="36"/>
      <c r="M68" s="36"/>
      <c r="N68" s="36"/>
      <c r="O68" s="36"/>
      <c r="P68" s="36"/>
    </row>
    <row r="69" spans="1:16" ht="30" customHeight="1">
      <c r="A69" s="29"/>
      <c r="B69" s="12"/>
      <c r="C69" s="12"/>
      <c r="D69" s="12"/>
      <c r="E69" s="12"/>
      <c r="F69" s="13"/>
      <c r="G69" s="13"/>
      <c r="H69" s="48"/>
      <c r="J69" s="36"/>
      <c r="K69" s="36"/>
      <c r="L69" s="36"/>
      <c r="M69" s="36"/>
      <c r="N69" s="36"/>
      <c r="O69" s="36"/>
      <c r="P69" s="36"/>
    </row>
    <row r="70" spans="7:16" ht="30" customHeight="1">
      <c r="G70" s="30"/>
      <c r="H70" s="30"/>
      <c r="J70" s="36"/>
      <c r="K70" s="36"/>
      <c r="L70" s="36"/>
      <c r="M70" s="36"/>
      <c r="N70" s="36"/>
      <c r="O70" s="36"/>
      <c r="P70" s="36"/>
    </row>
    <row r="71" spans="2:16" s="31" customFormat="1" ht="30" customHeight="1">
      <c r="B71" s="5"/>
      <c r="C71" s="5"/>
      <c r="D71" s="5"/>
      <c r="E71" s="5"/>
      <c r="F71" s="6"/>
      <c r="G71" s="6"/>
      <c r="H71" s="42"/>
      <c r="J71" s="36"/>
      <c r="K71" s="36"/>
      <c r="L71" s="36"/>
      <c r="M71" s="36"/>
      <c r="N71" s="36"/>
      <c r="O71" s="36"/>
      <c r="P71" s="36"/>
    </row>
    <row r="72" spans="1:16" s="31" customFormat="1" ht="12.75">
      <c r="A72" s="4" t="str">
        <f>A3</f>
        <v>Consolidated Balance Sheet of Abengoa at December 31, 2008 and 2007</v>
      </c>
      <c r="B72" s="5"/>
      <c r="C72" s="5"/>
      <c r="D72" s="5"/>
      <c r="E72" s="5"/>
      <c r="F72" s="6"/>
      <c r="G72" s="6"/>
      <c r="H72" s="6"/>
      <c r="J72" s="36"/>
      <c r="K72" s="36"/>
      <c r="L72" s="36"/>
      <c r="M72" s="36"/>
      <c r="N72" s="36"/>
      <c r="O72" s="36"/>
      <c r="P72" s="36"/>
    </row>
    <row r="73" spans="1:16" ht="11.25">
      <c r="A73" s="7" t="s">
        <v>56</v>
      </c>
      <c r="B73" s="7"/>
      <c r="C73" s="7"/>
      <c r="D73" s="7"/>
      <c r="E73" s="7"/>
      <c r="F73" s="8"/>
      <c r="G73" s="8"/>
      <c r="H73" s="8"/>
      <c r="J73" s="36"/>
      <c r="K73" s="36"/>
      <c r="L73" s="36"/>
      <c r="M73" s="36"/>
      <c r="N73" s="36"/>
      <c r="O73" s="36"/>
      <c r="P73" s="36"/>
    </row>
    <row r="74" spans="1:16" ht="12" customHeight="1">
      <c r="A74" s="12"/>
      <c r="B74" s="12"/>
      <c r="C74" s="12"/>
      <c r="D74" s="12"/>
      <c r="E74" s="12"/>
      <c r="F74" s="32"/>
      <c r="J74" s="36"/>
      <c r="K74" s="36"/>
      <c r="L74" s="36"/>
      <c r="M74" s="36"/>
      <c r="N74" s="36"/>
      <c r="O74" s="36"/>
      <c r="P74" s="36"/>
    </row>
    <row r="75" spans="1:16" s="38" customFormat="1" ht="22.5" customHeight="1">
      <c r="A75" s="9" t="s">
        <v>61</v>
      </c>
      <c r="B75" s="9"/>
      <c r="C75" s="9"/>
      <c r="D75" s="9"/>
      <c r="E75" s="9"/>
      <c r="F75" s="10"/>
      <c r="G75" s="11">
        <v>39813</v>
      </c>
      <c r="H75" s="11">
        <v>39447</v>
      </c>
      <c r="J75" s="36"/>
      <c r="K75" s="36"/>
      <c r="L75" s="36"/>
      <c r="M75" s="36"/>
      <c r="N75" s="36"/>
      <c r="O75" s="36"/>
      <c r="P75" s="36"/>
    </row>
    <row r="76" spans="1:8" s="36" customFormat="1" ht="5.25" customHeight="1">
      <c r="A76" s="20"/>
      <c r="B76" s="20"/>
      <c r="C76" s="20"/>
      <c r="D76" s="20"/>
      <c r="E76" s="20"/>
      <c r="F76" s="21"/>
      <c r="G76" s="20"/>
      <c r="H76" s="45"/>
    </row>
    <row r="77" spans="1:16" s="16" customFormat="1" ht="10.5" customHeight="1">
      <c r="A77" s="14" t="s">
        <v>29</v>
      </c>
      <c r="B77" s="14"/>
      <c r="C77" s="26"/>
      <c r="D77" s="14"/>
      <c r="E77" s="14"/>
      <c r="F77" s="15"/>
      <c r="G77" s="14"/>
      <c r="H77" s="43"/>
      <c r="J77" s="36"/>
      <c r="K77" s="36"/>
      <c r="L77" s="36"/>
      <c r="M77" s="36"/>
      <c r="N77" s="36"/>
      <c r="O77" s="36"/>
      <c r="P77" s="36"/>
    </row>
    <row r="78" spans="1:8" s="36" customFormat="1" ht="10.5" customHeight="1">
      <c r="A78" s="20"/>
      <c r="B78" s="20"/>
      <c r="C78" s="20"/>
      <c r="D78" s="20"/>
      <c r="E78" s="20"/>
      <c r="F78" s="21"/>
      <c r="G78" s="20"/>
      <c r="H78" s="45"/>
    </row>
    <row r="79" spans="1:16" s="16" customFormat="1" ht="10.5" customHeight="1">
      <c r="A79" s="14"/>
      <c r="B79" s="14" t="s">
        <v>0</v>
      </c>
      <c r="C79" s="26" t="s">
        <v>30</v>
      </c>
      <c r="D79" s="14"/>
      <c r="E79" s="14"/>
      <c r="F79" s="15"/>
      <c r="G79" s="18">
        <v>22617</v>
      </c>
      <c r="H79" s="44">
        <v>22617</v>
      </c>
      <c r="J79" s="36"/>
      <c r="K79" s="36"/>
      <c r="L79" s="36"/>
      <c r="M79" s="36"/>
      <c r="N79" s="36"/>
      <c r="O79" s="36"/>
      <c r="P79" s="36"/>
    </row>
    <row r="80" spans="1:8" s="36" customFormat="1" ht="10.5" customHeight="1">
      <c r="A80" s="20"/>
      <c r="B80" s="20"/>
      <c r="C80" s="20"/>
      <c r="D80" s="20"/>
      <c r="E80" s="20"/>
      <c r="F80" s="21"/>
      <c r="G80" s="20"/>
      <c r="H80" s="45"/>
    </row>
    <row r="81" spans="1:16" s="16" customFormat="1" ht="10.5" customHeight="1">
      <c r="A81" s="14"/>
      <c r="B81" s="14" t="s">
        <v>1</v>
      </c>
      <c r="C81" s="26" t="s">
        <v>31</v>
      </c>
      <c r="D81" s="14"/>
      <c r="E81" s="14"/>
      <c r="F81" s="15"/>
      <c r="G81" s="18">
        <v>228534</v>
      </c>
      <c r="H81" s="44">
        <v>237389</v>
      </c>
      <c r="J81" s="36"/>
      <c r="K81" s="36"/>
      <c r="L81" s="36"/>
      <c r="M81" s="36"/>
      <c r="N81" s="36"/>
      <c r="O81" s="36"/>
      <c r="P81" s="36"/>
    </row>
    <row r="82" spans="1:16" s="16" customFormat="1" ht="10.5" customHeight="1">
      <c r="A82" s="14"/>
      <c r="B82" s="14"/>
      <c r="C82" s="26"/>
      <c r="D82" s="14"/>
      <c r="E82" s="14"/>
      <c r="F82" s="15"/>
      <c r="G82" s="33">
        <v>0</v>
      </c>
      <c r="H82" s="49"/>
      <c r="J82" s="36"/>
      <c r="K82" s="36"/>
      <c r="L82" s="36"/>
      <c r="M82" s="36"/>
      <c r="N82" s="36"/>
      <c r="O82" s="36"/>
      <c r="P82" s="36"/>
    </row>
    <row r="83" spans="1:16" s="16" customFormat="1" ht="10.5" customHeight="1">
      <c r="A83" s="14"/>
      <c r="B83" s="14" t="s">
        <v>2</v>
      </c>
      <c r="C83" s="26" t="s">
        <v>32</v>
      </c>
      <c r="D83" s="14"/>
      <c r="E83" s="14"/>
      <c r="F83" s="15"/>
      <c r="G83" s="18">
        <v>2100</v>
      </c>
      <c r="H83" s="44">
        <v>24361</v>
      </c>
      <c r="J83" s="36"/>
      <c r="K83" s="36"/>
      <c r="L83" s="36"/>
      <c r="M83" s="36"/>
      <c r="N83" s="36"/>
      <c r="O83" s="36"/>
      <c r="P83" s="36"/>
    </row>
    <row r="84" spans="1:8" s="36" customFormat="1" ht="10.5" customHeight="1">
      <c r="A84" s="20"/>
      <c r="B84" s="20"/>
      <c r="C84" s="20"/>
      <c r="D84" s="20"/>
      <c r="E84" s="20"/>
      <c r="F84" s="21"/>
      <c r="G84" s="20"/>
      <c r="H84" s="45"/>
    </row>
    <row r="85" spans="3:16" ht="10.5" customHeight="1">
      <c r="C85" s="34" t="s">
        <v>34</v>
      </c>
      <c r="G85" s="1">
        <v>-249631</v>
      </c>
      <c r="H85" s="50">
        <v>13199</v>
      </c>
      <c r="J85" s="36"/>
      <c r="K85" s="36"/>
      <c r="L85" s="36"/>
      <c r="M85" s="36"/>
      <c r="N85" s="36"/>
      <c r="O85" s="36"/>
      <c r="P85" s="36"/>
    </row>
    <row r="86" spans="3:16" ht="10.5" customHeight="1">
      <c r="C86" s="34" t="s">
        <v>35</v>
      </c>
      <c r="G86" s="1">
        <v>-483</v>
      </c>
      <c r="H86" s="50">
        <v>2195</v>
      </c>
      <c r="J86" s="36"/>
      <c r="K86" s="36"/>
      <c r="L86" s="36"/>
      <c r="M86" s="36"/>
      <c r="N86" s="36"/>
      <c r="O86" s="36"/>
      <c r="P86" s="36"/>
    </row>
    <row r="87" spans="1:16" s="16" customFormat="1" ht="10.5" customHeight="1">
      <c r="A87" s="14"/>
      <c r="B87" s="14" t="s">
        <v>3</v>
      </c>
      <c r="C87" s="26" t="s">
        <v>33</v>
      </c>
      <c r="D87" s="14"/>
      <c r="E87" s="14"/>
      <c r="F87" s="15"/>
      <c r="G87" s="44">
        <f>SUM(G85:G86)</f>
        <v>-250114</v>
      </c>
      <c r="H87" s="44">
        <f>SUM(H85:H86)</f>
        <v>15394</v>
      </c>
      <c r="J87" s="36"/>
      <c r="K87" s="36"/>
      <c r="L87" s="36"/>
      <c r="M87" s="36"/>
      <c r="N87" s="36"/>
      <c r="O87" s="36"/>
      <c r="P87" s="36"/>
    </row>
    <row r="88" spans="1:8" s="36" customFormat="1" ht="10.5" customHeight="1">
      <c r="A88" s="20"/>
      <c r="B88" s="20"/>
      <c r="C88" s="20"/>
      <c r="D88" s="20"/>
      <c r="E88" s="20"/>
      <c r="F88" s="21"/>
      <c r="G88" s="20"/>
      <c r="H88" s="45"/>
    </row>
    <row r="89" spans="1:16" s="16" customFormat="1" ht="10.5" customHeight="1">
      <c r="A89" s="14"/>
      <c r="B89" s="14" t="s">
        <v>4</v>
      </c>
      <c r="C89" s="26" t="s">
        <v>36</v>
      </c>
      <c r="D89" s="14"/>
      <c r="E89" s="14"/>
      <c r="F89" s="15"/>
      <c r="G89" s="18">
        <v>403652</v>
      </c>
      <c r="H89" s="44">
        <v>317227</v>
      </c>
      <c r="J89" s="36"/>
      <c r="K89" s="36"/>
      <c r="L89" s="36"/>
      <c r="M89" s="36"/>
      <c r="N89" s="36"/>
      <c r="O89" s="36"/>
      <c r="P89" s="36"/>
    </row>
    <row r="90" spans="1:8" s="36" customFormat="1" ht="10.5" customHeight="1">
      <c r="A90" s="20"/>
      <c r="B90" s="20"/>
      <c r="C90" s="20"/>
      <c r="D90" s="20"/>
      <c r="E90" s="20"/>
      <c r="F90" s="21"/>
      <c r="G90" s="20"/>
      <c r="H90" s="45"/>
    </row>
    <row r="91" spans="1:16" s="16" customFormat="1" ht="10.5" customHeight="1">
      <c r="A91" s="14" t="s">
        <v>37</v>
      </c>
      <c r="B91" s="14"/>
      <c r="C91" s="26"/>
      <c r="D91" s="14"/>
      <c r="E91" s="14"/>
      <c r="F91" s="15"/>
      <c r="G91" s="18">
        <v>220698</v>
      </c>
      <c r="H91" s="44">
        <v>180502</v>
      </c>
      <c r="J91" s="36"/>
      <c r="K91" s="36"/>
      <c r="L91" s="36"/>
      <c r="M91" s="36"/>
      <c r="N91" s="36"/>
      <c r="O91" s="36"/>
      <c r="P91" s="36"/>
    </row>
    <row r="92" spans="1:8" s="36" customFormat="1" ht="5.25" customHeight="1">
      <c r="A92" s="20"/>
      <c r="B92" s="20"/>
      <c r="C92" s="20"/>
      <c r="D92" s="20"/>
      <c r="E92" s="20"/>
      <c r="F92" s="21"/>
      <c r="G92" s="20"/>
      <c r="H92" s="45"/>
    </row>
    <row r="93" spans="1:8" s="36" customFormat="1" ht="10.5" customHeight="1">
      <c r="A93" s="20"/>
      <c r="B93" s="20"/>
      <c r="C93" s="20"/>
      <c r="D93" s="20"/>
      <c r="E93" s="20"/>
      <c r="F93" s="21"/>
      <c r="G93" s="20"/>
      <c r="H93" s="45"/>
    </row>
    <row r="94" spans="1:16" s="16" customFormat="1" ht="10.5" customHeight="1">
      <c r="A94" s="18" t="s">
        <v>38</v>
      </c>
      <c r="B94" s="18"/>
      <c r="C94" s="18"/>
      <c r="D94" s="18"/>
      <c r="E94" s="18"/>
      <c r="F94" s="23"/>
      <c r="G94" s="18">
        <f>G79+G81+G83+G87+G89+G91</f>
        <v>627487</v>
      </c>
      <c r="H94" s="44">
        <f>H79+H81+H83+H87+H89+H91</f>
        <v>797490</v>
      </c>
      <c r="J94" s="36"/>
      <c r="K94" s="36"/>
      <c r="L94" s="36"/>
      <c r="M94" s="36"/>
      <c r="N94" s="36"/>
      <c r="O94" s="36"/>
      <c r="P94" s="36"/>
    </row>
    <row r="95" spans="1:8" s="36" customFormat="1" ht="5.25" customHeight="1">
      <c r="A95" s="20"/>
      <c r="B95" s="20"/>
      <c r="C95" s="20"/>
      <c r="D95" s="20"/>
      <c r="E95" s="20"/>
      <c r="F95" s="21"/>
      <c r="G95" s="20"/>
      <c r="H95" s="45"/>
    </row>
    <row r="96" spans="1:16" s="16" customFormat="1" ht="10.5" customHeight="1">
      <c r="A96" s="14" t="s">
        <v>39</v>
      </c>
      <c r="B96" s="14"/>
      <c r="C96" s="26"/>
      <c r="D96" s="14"/>
      <c r="E96" s="14"/>
      <c r="F96" s="15"/>
      <c r="G96" s="14"/>
      <c r="H96" s="43"/>
      <c r="J96" s="36"/>
      <c r="K96" s="36"/>
      <c r="L96" s="36"/>
      <c r="M96" s="36"/>
      <c r="N96" s="36"/>
      <c r="O96" s="36"/>
      <c r="P96" s="36"/>
    </row>
    <row r="97" spans="1:8" s="36" customFormat="1" ht="10.5" customHeight="1">
      <c r="A97" s="20"/>
      <c r="B97" s="20"/>
      <c r="C97" s="20"/>
      <c r="D97" s="20"/>
      <c r="E97" s="20"/>
      <c r="F97" s="21"/>
      <c r="G97" s="20"/>
      <c r="H97" s="45"/>
    </row>
    <row r="98" spans="1:16" s="16" customFormat="1" ht="10.5" customHeight="1">
      <c r="A98" s="14"/>
      <c r="B98" s="14" t="s">
        <v>0</v>
      </c>
      <c r="C98" s="26" t="s">
        <v>62</v>
      </c>
      <c r="D98" s="14"/>
      <c r="E98" s="14"/>
      <c r="F98" s="15"/>
      <c r="G98" s="18">
        <v>1883443</v>
      </c>
      <c r="H98" s="44">
        <v>1186002</v>
      </c>
      <c r="J98" s="36"/>
      <c r="K98" s="36"/>
      <c r="L98" s="36"/>
      <c r="M98" s="36"/>
      <c r="N98" s="36"/>
      <c r="O98" s="36"/>
      <c r="P98" s="36"/>
    </row>
    <row r="99" spans="1:8" s="36" customFormat="1" ht="10.5" customHeight="1">
      <c r="A99" s="20"/>
      <c r="B99" s="20"/>
      <c r="C99" s="20"/>
      <c r="D99" s="20"/>
      <c r="E99" s="20"/>
      <c r="F99" s="21"/>
      <c r="G99" s="20"/>
      <c r="H99" s="45"/>
    </row>
    <row r="100" spans="3:16" ht="10.5" customHeight="1">
      <c r="C100" s="34" t="s">
        <v>40</v>
      </c>
      <c r="G100" s="1">
        <v>2262877</v>
      </c>
      <c r="H100" s="50">
        <v>2346277</v>
      </c>
      <c r="J100" s="36"/>
      <c r="K100" s="36"/>
      <c r="L100" s="36"/>
      <c r="M100" s="36"/>
      <c r="N100" s="36"/>
      <c r="O100" s="36"/>
      <c r="P100" s="36"/>
    </row>
    <row r="101" spans="3:16" ht="10.5" customHeight="1">
      <c r="C101" s="34" t="s">
        <v>41</v>
      </c>
      <c r="G101" s="1">
        <v>161034</v>
      </c>
      <c r="H101" s="50">
        <v>263592</v>
      </c>
      <c r="J101" s="36"/>
      <c r="K101" s="36"/>
      <c r="L101" s="36"/>
      <c r="M101" s="36"/>
      <c r="N101" s="36"/>
      <c r="O101" s="36"/>
      <c r="P101" s="36"/>
    </row>
    <row r="102" spans="3:16" ht="10.5" customHeight="1">
      <c r="C102" s="34" t="s">
        <v>42</v>
      </c>
      <c r="G102" s="1">
        <v>10084</v>
      </c>
      <c r="H102" s="50">
        <v>33248</v>
      </c>
      <c r="J102" s="36"/>
      <c r="K102" s="36"/>
      <c r="L102" s="36"/>
      <c r="M102" s="36"/>
      <c r="N102" s="36"/>
      <c r="O102" s="36"/>
      <c r="P102" s="36"/>
    </row>
    <row r="103" spans="1:16" s="16" customFormat="1" ht="10.5" customHeight="1">
      <c r="A103" s="14"/>
      <c r="B103" s="14" t="s">
        <v>1</v>
      </c>
      <c r="C103" s="26" t="s">
        <v>43</v>
      </c>
      <c r="D103" s="14"/>
      <c r="E103" s="14"/>
      <c r="F103" s="15"/>
      <c r="G103" s="18">
        <f>SUM(G100:G102)</f>
        <v>2433995</v>
      </c>
      <c r="H103" s="44">
        <f>SUM(H100:H102)</f>
        <v>2643117</v>
      </c>
      <c r="J103" s="36"/>
      <c r="K103" s="36"/>
      <c r="L103" s="36"/>
      <c r="M103" s="36"/>
      <c r="N103" s="36"/>
      <c r="O103" s="36"/>
      <c r="P103" s="36"/>
    </row>
    <row r="104" spans="1:8" s="36" customFormat="1" ht="10.5" customHeight="1">
      <c r="A104" s="20"/>
      <c r="B104" s="20"/>
      <c r="C104" s="20"/>
      <c r="D104" s="20"/>
      <c r="E104" s="20"/>
      <c r="F104" s="21"/>
      <c r="G104" s="20"/>
      <c r="H104" s="45"/>
    </row>
    <row r="105" spans="1:16" s="16" customFormat="1" ht="10.5" customHeight="1">
      <c r="A105" s="14"/>
      <c r="B105" s="14" t="s">
        <v>2</v>
      </c>
      <c r="C105" s="26" t="s">
        <v>44</v>
      </c>
      <c r="D105" s="14"/>
      <c r="E105" s="14"/>
      <c r="F105" s="15"/>
      <c r="G105" s="18">
        <v>184649</v>
      </c>
      <c r="H105" s="44">
        <v>125415</v>
      </c>
      <c r="J105" s="36"/>
      <c r="K105" s="36"/>
      <c r="L105" s="36"/>
      <c r="M105" s="36"/>
      <c r="N105" s="36"/>
      <c r="O105" s="36"/>
      <c r="P105" s="36"/>
    </row>
    <row r="106" spans="1:8" s="36" customFormat="1" ht="10.5" customHeight="1">
      <c r="A106" s="20"/>
      <c r="B106" s="20"/>
      <c r="C106" s="20"/>
      <c r="D106" s="20"/>
      <c r="E106" s="20"/>
      <c r="F106" s="21"/>
      <c r="G106" s="20"/>
      <c r="H106" s="45"/>
    </row>
    <row r="107" spans="1:16" s="16" customFormat="1" ht="10.5" customHeight="1">
      <c r="A107" s="14"/>
      <c r="B107" s="14" t="s">
        <v>3</v>
      </c>
      <c r="C107" s="26" t="s">
        <v>45</v>
      </c>
      <c r="D107" s="14"/>
      <c r="E107" s="14"/>
      <c r="F107" s="15"/>
      <c r="G107" s="18">
        <v>141040</v>
      </c>
      <c r="H107" s="44">
        <v>9769</v>
      </c>
      <c r="J107" s="36"/>
      <c r="K107" s="36"/>
      <c r="L107" s="36"/>
      <c r="M107" s="36"/>
      <c r="N107" s="36"/>
      <c r="O107" s="36"/>
      <c r="P107" s="36"/>
    </row>
    <row r="108" spans="1:8" s="36" customFormat="1" ht="10.5" customHeight="1">
      <c r="A108" s="20"/>
      <c r="B108" s="20"/>
      <c r="C108" s="20"/>
      <c r="D108" s="20"/>
      <c r="E108" s="20"/>
      <c r="F108" s="21"/>
      <c r="G108" s="20"/>
      <c r="H108" s="45"/>
    </row>
    <row r="109" spans="1:16" s="16" customFormat="1" ht="10.5" customHeight="1">
      <c r="A109" s="14"/>
      <c r="B109" s="14" t="s">
        <v>4</v>
      </c>
      <c r="C109" s="26" t="s">
        <v>64</v>
      </c>
      <c r="D109" s="14"/>
      <c r="E109" s="14"/>
      <c r="F109" s="15"/>
      <c r="G109" s="18">
        <v>123432</v>
      </c>
      <c r="H109" s="44">
        <v>139180</v>
      </c>
      <c r="J109" s="36"/>
      <c r="K109" s="36"/>
      <c r="L109" s="36"/>
      <c r="M109" s="36"/>
      <c r="N109" s="36"/>
      <c r="O109" s="36"/>
      <c r="P109" s="36"/>
    </row>
    <row r="110" spans="1:16" s="16" customFormat="1" ht="10.5" customHeight="1">
      <c r="A110" s="14"/>
      <c r="B110" s="14"/>
      <c r="C110" s="26"/>
      <c r="D110" s="14"/>
      <c r="E110" s="14"/>
      <c r="F110" s="15"/>
      <c r="G110" s="14"/>
      <c r="H110" s="43"/>
      <c r="J110" s="36"/>
      <c r="K110" s="36"/>
      <c r="L110" s="36"/>
      <c r="M110" s="36"/>
      <c r="N110" s="36"/>
      <c r="O110" s="36"/>
      <c r="P110" s="36"/>
    </row>
    <row r="111" spans="1:16" s="16" customFormat="1" ht="10.5" customHeight="1">
      <c r="A111" s="14"/>
      <c r="B111" s="14" t="s">
        <v>5</v>
      </c>
      <c r="C111" s="26" t="s">
        <v>46</v>
      </c>
      <c r="D111" s="14"/>
      <c r="E111" s="14"/>
      <c r="F111" s="15"/>
      <c r="G111" s="18">
        <v>8446</v>
      </c>
      <c r="H111" s="44">
        <v>6603</v>
      </c>
      <c r="J111" s="36"/>
      <c r="K111" s="36"/>
      <c r="L111" s="36"/>
      <c r="M111" s="36"/>
      <c r="N111" s="36"/>
      <c r="O111" s="36"/>
      <c r="P111" s="36"/>
    </row>
    <row r="112" spans="1:8" s="36" customFormat="1" ht="5.25" customHeight="1">
      <c r="A112" s="20"/>
      <c r="B112" s="20"/>
      <c r="C112" s="20"/>
      <c r="D112" s="20"/>
      <c r="E112" s="20"/>
      <c r="F112" s="21"/>
      <c r="G112" s="20"/>
      <c r="H112" s="45"/>
    </row>
    <row r="113" spans="1:8" s="36" customFormat="1" ht="10.5" customHeight="1">
      <c r="A113" s="20"/>
      <c r="B113" s="20"/>
      <c r="C113" s="20"/>
      <c r="D113" s="20"/>
      <c r="E113" s="20"/>
      <c r="F113" s="21"/>
      <c r="G113" s="20"/>
      <c r="H113" s="45"/>
    </row>
    <row r="114" spans="1:16" s="16" customFormat="1" ht="10.5" customHeight="1">
      <c r="A114" s="18" t="s">
        <v>47</v>
      </c>
      <c r="B114" s="18"/>
      <c r="C114" s="18"/>
      <c r="D114" s="18"/>
      <c r="E114" s="18"/>
      <c r="F114" s="23"/>
      <c r="G114" s="18">
        <f>G98+G103+G105+G107+G109+G111</f>
        <v>4775005</v>
      </c>
      <c r="H114" s="44">
        <f>H98+H103+H105+H107+H109+H111</f>
        <v>4110086</v>
      </c>
      <c r="J114" s="36"/>
      <c r="K114" s="36"/>
      <c r="L114" s="36"/>
      <c r="M114" s="36"/>
      <c r="N114" s="36"/>
      <c r="O114" s="36"/>
      <c r="P114" s="36"/>
    </row>
    <row r="115" spans="1:8" s="36" customFormat="1" ht="5.25" customHeight="1">
      <c r="A115" s="20"/>
      <c r="B115" s="20"/>
      <c r="C115" s="20"/>
      <c r="D115" s="20"/>
      <c r="E115" s="20"/>
      <c r="F115" s="21"/>
      <c r="G115" s="20"/>
      <c r="H115" s="45"/>
    </row>
    <row r="116" spans="1:16" s="16" customFormat="1" ht="10.5" customHeight="1">
      <c r="A116" s="18" t="s">
        <v>55</v>
      </c>
      <c r="B116" s="18"/>
      <c r="C116" s="18"/>
      <c r="D116" s="18"/>
      <c r="E116" s="18"/>
      <c r="F116" s="23"/>
      <c r="G116" s="18">
        <v>756811</v>
      </c>
      <c r="H116" s="44" t="s">
        <v>6</v>
      </c>
      <c r="J116" s="36"/>
      <c r="K116" s="36"/>
      <c r="L116" s="36"/>
      <c r="M116" s="36"/>
      <c r="N116" s="36"/>
      <c r="O116" s="36"/>
      <c r="P116" s="36"/>
    </row>
    <row r="117" spans="6:8" s="36" customFormat="1" ht="5.25" customHeight="1">
      <c r="F117" s="37"/>
      <c r="H117" s="51"/>
    </row>
    <row r="118" spans="1:16" s="16" customFormat="1" ht="10.5" customHeight="1">
      <c r="A118" s="14" t="s">
        <v>48</v>
      </c>
      <c r="B118" s="14"/>
      <c r="C118" s="26"/>
      <c r="D118" s="14"/>
      <c r="E118" s="14"/>
      <c r="F118" s="15"/>
      <c r="G118" s="14"/>
      <c r="H118" s="43"/>
      <c r="J118" s="36"/>
      <c r="K118" s="36"/>
      <c r="L118" s="36"/>
      <c r="M118" s="36"/>
      <c r="N118" s="36"/>
      <c r="O118" s="36"/>
      <c r="P118" s="36"/>
    </row>
    <row r="119" spans="1:8" s="36" customFormat="1" ht="10.5" customHeight="1">
      <c r="A119" s="20"/>
      <c r="B119" s="20"/>
      <c r="C119" s="20"/>
      <c r="D119" s="20"/>
      <c r="E119" s="20"/>
      <c r="F119" s="21"/>
      <c r="G119" s="20"/>
      <c r="H119" s="45"/>
    </row>
    <row r="120" spans="1:16" s="16" customFormat="1" ht="10.5" customHeight="1">
      <c r="A120" s="14"/>
      <c r="B120" s="14" t="s">
        <v>0</v>
      </c>
      <c r="C120" s="26" t="s">
        <v>63</v>
      </c>
      <c r="D120" s="14"/>
      <c r="E120" s="14"/>
      <c r="F120" s="15"/>
      <c r="G120" s="18">
        <v>249284</v>
      </c>
      <c r="H120" s="44">
        <v>503161</v>
      </c>
      <c r="J120" s="36"/>
      <c r="K120" s="36"/>
      <c r="L120" s="36"/>
      <c r="M120" s="36"/>
      <c r="N120" s="36"/>
      <c r="O120" s="36"/>
      <c r="P120" s="36"/>
    </row>
    <row r="121" spans="1:8" s="36" customFormat="1" ht="10.5" customHeight="1">
      <c r="A121" s="20"/>
      <c r="B121" s="20"/>
      <c r="C121" s="20"/>
      <c r="D121" s="20"/>
      <c r="E121" s="20"/>
      <c r="F121" s="21"/>
      <c r="G121" s="20"/>
      <c r="H121" s="45"/>
    </row>
    <row r="122" spans="3:16" ht="10.5" customHeight="1">
      <c r="C122" s="34" t="s">
        <v>40</v>
      </c>
      <c r="G122" s="1">
        <v>218949</v>
      </c>
      <c r="H122" s="50">
        <v>182374</v>
      </c>
      <c r="J122" s="36"/>
      <c r="K122" s="36"/>
      <c r="L122" s="36"/>
      <c r="M122" s="36"/>
      <c r="N122" s="36"/>
      <c r="O122" s="36"/>
      <c r="P122" s="36"/>
    </row>
    <row r="123" spans="3:16" ht="10.5" customHeight="1">
      <c r="C123" s="34" t="s">
        <v>41</v>
      </c>
      <c r="G123" s="1">
        <v>29209</v>
      </c>
      <c r="H123" s="50">
        <v>11515</v>
      </c>
      <c r="J123" s="36"/>
      <c r="K123" s="36"/>
      <c r="L123" s="36"/>
      <c r="M123" s="36"/>
      <c r="N123" s="36"/>
      <c r="O123" s="36"/>
      <c r="P123" s="36"/>
    </row>
    <row r="124" spans="3:16" ht="10.5" customHeight="1">
      <c r="C124" s="34" t="s">
        <v>42</v>
      </c>
      <c r="G124" s="1">
        <v>6138</v>
      </c>
      <c r="H124" s="50">
        <v>12678</v>
      </c>
      <c r="J124" s="36"/>
      <c r="K124" s="36"/>
      <c r="L124" s="36"/>
      <c r="M124" s="36"/>
      <c r="N124" s="36"/>
      <c r="O124" s="36"/>
      <c r="P124" s="36"/>
    </row>
    <row r="125" spans="1:16" s="16" customFormat="1" ht="10.5" customHeight="1">
      <c r="A125" s="14"/>
      <c r="B125" s="14" t="s">
        <v>1</v>
      </c>
      <c r="C125" s="26" t="s">
        <v>43</v>
      </c>
      <c r="D125" s="14"/>
      <c r="E125" s="14"/>
      <c r="F125" s="15"/>
      <c r="G125" s="18">
        <f>SUM(G122:G124)</f>
        <v>254296</v>
      </c>
      <c r="H125" s="44">
        <f>SUM(H122:H124)</f>
        <v>206567</v>
      </c>
      <c r="J125" s="36"/>
      <c r="K125" s="36"/>
      <c r="L125" s="36"/>
      <c r="M125" s="36"/>
      <c r="N125" s="36"/>
      <c r="O125" s="36"/>
      <c r="P125" s="36"/>
    </row>
    <row r="126" spans="1:8" s="36" customFormat="1" ht="10.5" customHeight="1">
      <c r="A126" s="20"/>
      <c r="B126" s="20"/>
      <c r="C126" s="20"/>
      <c r="D126" s="20"/>
      <c r="E126" s="20"/>
      <c r="F126" s="21"/>
      <c r="G126" s="20"/>
      <c r="H126" s="45"/>
    </row>
    <row r="127" spans="1:16" s="16" customFormat="1" ht="10.5" customHeight="1">
      <c r="A127" s="14"/>
      <c r="B127" s="14" t="s">
        <v>2</v>
      </c>
      <c r="C127" s="26" t="s">
        <v>49</v>
      </c>
      <c r="D127" s="14"/>
      <c r="E127" s="14"/>
      <c r="F127" s="15"/>
      <c r="G127" s="18">
        <v>2868376</v>
      </c>
      <c r="H127" s="44">
        <v>2319449</v>
      </c>
      <c r="J127" s="36"/>
      <c r="K127" s="36"/>
      <c r="L127" s="36"/>
      <c r="M127" s="36"/>
      <c r="N127" s="36"/>
      <c r="O127" s="36"/>
      <c r="P127" s="36"/>
    </row>
    <row r="128" spans="1:8" s="36" customFormat="1" ht="10.5" customHeight="1">
      <c r="A128" s="20"/>
      <c r="B128" s="20"/>
      <c r="C128" s="20"/>
      <c r="D128" s="20"/>
      <c r="E128" s="20"/>
      <c r="F128" s="21"/>
      <c r="G128" s="20"/>
      <c r="H128" s="45"/>
    </row>
    <row r="129" spans="1:16" s="16" customFormat="1" ht="10.5" customHeight="1">
      <c r="A129" s="14"/>
      <c r="B129" s="14" t="s">
        <v>3</v>
      </c>
      <c r="C129" s="26" t="s">
        <v>50</v>
      </c>
      <c r="D129" s="14"/>
      <c r="E129" s="14"/>
      <c r="F129" s="15"/>
      <c r="G129" s="18">
        <v>183148</v>
      </c>
      <c r="H129" s="44">
        <v>159095</v>
      </c>
      <c r="J129" s="36"/>
      <c r="K129" s="36"/>
      <c r="L129" s="36"/>
      <c r="M129" s="36"/>
      <c r="N129" s="36"/>
      <c r="O129" s="36"/>
      <c r="P129" s="36"/>
    </row>
    <row r="130" spans="1:8" s="36" customFormat="1" ht="10.5" customHeight="1">
      <c r="A130" s="20"/>
      <c r="B130" s="20"/>
      <c r="C130" s="20"/>
      <c r="D130" s="20"/>
      <c r="E130" s="20"/>
      <c r="F130" s="21"/>
      <c r="G130" s="20"/>
      <c r="H130" s="45"/>
    </row>
    <row r="131" spans="1:16" s="16" customFormat="1" ht="10.5" customHeight="1">
      <c r="A131" s="14"/>
      <c r="B131" s="14" t="s">
        <v>4</v>
      </c>
      <c r="C131" s="26" t="s">
        <v>45</v>
      </c>
      <c r="D131" s="14"/>
      <c r="E131" s="14"/>
      <c r="F131" s="15"/>
      <c r="G131" s="18">
        <v>65861</v>
      </c>
      <c r="H131" s="44">
        <v>4687</v>
      </c>
      <c r="J131" s="36"/>
      <c r="K131" s="36"/>
      <c r="L131" s="36"/>
      <c r="M131" s="36"/>
      <c r="N131" s="36"/>
      <c r="O131" s="36"/>
      <c r="P131" s="36"/>
    </row>
    <row r="132" spans="1:8" s="36" customFormat="1" ht="10.5" customHeight="1">
      <c r="A132" s="20"/>
      <c r="B132" s="20"/>
      <c r="C132" s="20"/>
      <c r="D132" s="20"/>
      <c r="E132" s="20"/>
      <c r="F132" s="21"/>
      <c r="G132" s="20"/>
      <c r="H132" s="45"/>
    </row>
    <row r="133" spans="2:16" s="16" customFormat="1" ht="9.75" customHeight="1">
      <c r="B133" s="16" t="s">
        <v>5</v>
      </c>
      <c r="C133" s="16" t="s">
        <v>44</v>
      </c>
      <c r="F133" s="35"/>
      <c r="G133" s="18">
        <v>14344</v>
      </c>
      <c r="H133" s="44">
        <v>9621</v>
      </c>
      <c r="J133" s="36"/>
      <c r="K133" s="36"/>
      <c r="L133" s="36"/>
      <c r="M133" s="36"/>
      <c r="N133" s="36"/>
      <c r="O133" s="36"/>
      <c r="P133" s="36"/>
    </row>
    <row r="134" spans="1:8" s="36" customFormat="1" ht="5.25" customHeight="1">
      <c r="A134" s="20"/>
      <c r="B134" s="20"/>
      <c r="C134" s="20"/>
      <c r="D134" s="20"/>
      <c r="E134" s="20"/>
      <c r="F134" s="21"/>
      <c r="G134" s="20"/>
      <c r="H134" s="45"/>
    </row>
    <row r="135" spans="1:8" s="36" customFormat="1" ht="10.5" customHeight="1">
      <c r="A135" s="20"/>
      <c r="B135" s="20"/>
      <c r="C135" s="20"/>
      <c r="D135" s="20"/>
      <c r="E135" s="20"/>
      <c r="F135" s="21"/>
      <c r="G135" s="20"/>
      <c r="H135" s="45"/>
    </row>
    <row r="136" spans="1:16" s="16" customFormat="1" ht="10.5" customHeight="1">
      <c r="A136" s="18" t="s">
        <v>51</v>
      </c>
      <c r="B136" s="18"/>
      <c r="C136" s="18"/>
      <c r="D136" s="18"/>
      <c r="E136" s="18"/>
      <c r="F136" s="23"/>
      <c r="G136" s="18">
        <f>G120+G125+G127+G129+G131+G133</f>
        <v>3635309</v>
      </c>
      <c r="H136" s="44">
        <f>H120+H125+H127+H129+H131+H133</f>
        <v>3202580</v>
      </c>
      <c r="J136" s="36"/>
      <c r="K136" s="36"/>
      <c r="L136" s="36"/>
      <c r="M136" s="36"/>
      <c r="N136" s="36"/>
      <c r="O136" s="36"/>
      <c r="P136" s="36"/>
    </row>
    <row r="137" spans="1:8" s="36" customFormat="1" ht="5.25" customHeight="1">
      <c r="A137" s="20"/>
      <c r="B137" s="20"/>
      <c r="C137" s="20"/>
      <c r="D137" s="20"/>
      <c r="E137" s="20"/>
      <c r="F137" s="21"/>
      <c r="G137" s="20"/>
      <c r="H137" s="45"/>
    </row>
    <row r="138" spans="1:16" s="16" customFormat="1" ht="22.5" customHeight="1">
      <c r="A138" s="27" t="s">
        <v>65</v>
      </c>
      <c r="B138" s="27"/>
      <c r="C138" s="27"/>
      <c r="D138" s="27"/>
      <c r="E138" s="27"/>
      <c r="F138" s="28"/>
      <c r="G138" s="27">
        <f>+G116+G136+G114+G94</f>
        <v>9794612</v>
      </c>
      <c r="H138" s="47">
        <f>+H136+H114+H94</f>
        <v>8110156</v>
      </c>
      <c r="J138" s="36"/>
      <c r="K138" s="36"/>
      <c r="L138" s="36"/>
      <c r="M138" s="36"/>
      <c r="N138" s="36"/>
      <c r="O138" s="36"/>
      <c r="P138" s="36"/>
    </row>
    <row r="139" spans="6:8" s="36" customFormat="1" ht="30" customHeight="1">
      <c r="F139" s="37"/>
      <c r="H139" s="51"/>
    </row>
  </sheetData>
  <printOptions horizontalCentered="1"/>
  <pageMargins left="0.31496062992125984" right="0.03937007874015748" top="0.2362204724409449" bottom="0.2362204724409449" header="0.5118110236220472" footer="0.2362204724409449"/>
  <pageSetup horizontalDpi="600" verticalDpi="600" orientation="portrait" paperSize="9" scale="94" r:id="rId2"/>
  <rowBreaks count="1" manualBreakCount="1"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Abengoa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Usuario</cp:lastModifiedBy>
  <cp:lastPrinted>2009-02-19T01:13:49Z</cp:lastPrinted>
  <dcterms:created xsi:type="dcterms:W3CDTF">2009-02-10T08:44:37Z</dcterms:created>
  <dcterms:modified xsi:type="dcterms:W3CDTF">2009-02-26T08:16:39Z</dcterms:modified>
  <cp:category/>
  <cp:version/>
  <cp:contentType/>
  <cp:contentStatus/>
</cp:coreProperties>
</file>